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2" activeTab="4"/>
  </bookViews>
  <sheets>
    <sheet name="PALETA" sheetId="1" state="hidden" r:id="rId1"/>
    <sheet name="ÍNDICE" sheetId="2" r:id="rId2"/>
    <sheet name="GLOSARIO" sheetId="3" r:id="rId3"/>
    <sheet name="EJECUCIÓN NOMINAL" sheetId="4" r:id="rId4"/>
    <sheet name="EJECUCIÓN REAL" sheetId="5" r:id="rId5"/>
    <sheet name="EMPLEO PÚBLICO" sheetId="6" r:id="rId6"/>
    <sheet name="Hoja1" sheetId="7" r:id="rId7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35" i="6" l="1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O7" i="6"/>
  <c r="AF47" i="5"/>
  <c r="AF48" i="5" s="1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K43" i="4"/>
  <c r="K43" i="5" s="1"/>
  <c r="J43" i="4"/>
  <c r="J43" i="5" s="1"/>
  <c r="I43" i="4"/>
  <c r="I43" i="5" s="1"/>
  <c r="H43" i="4"/>
  <c r="H43" i="5" s="1"/>
  <c r="G43" i="4"/>
  <c r="G43" i="5" s="1"/>
  <c r="F43" i="4"/>
  <c r="F43" i="5" s="1"/>
  <c r="E43" i="4"/>
  <c r="E43" i="5" s="1"/>
  <c r="D43" i="4"/>
  <c r="D43" i="5" s="1"/>
  <c r="C43" i="4"/>
  <c r="C43" i="5" s="1"/>
  <c r="B43" i="4"/>
  <c r="B43" i="5" s="1"/>
  <c r="I42" i="4"/>
  <c r="I42" i="5" s="1"/>
  <c r="H42" i="4"/>
  <c r="H42" i="5" s="1"/>
  <c r="E42" i="4"/>
  <c r="E42" i="5" s="1"/>
  <c r="D42" i="4"/>
  <c r="D42" i="5" s="1"/>
  <c r="K41" i="4"/>
  <c r="K41" i="5" s="1"/>
  <c r="J41" i="4"/>
  <c r="J41" i="5" s="1"/>
  <c r="I41" i="4"/>
  <c r="I41" i="5" s="1"/>
  <c r="B42" i="4" l="1"/>
  <c r="B42" i="5" s="1"/>
  <c r="J42" i="4"/>
  <c r="J42" i="5" s="1"/>
  <c r="C42" i="4"/>
  <c r="C42" i="5" s="1"/>
  <c r="G42" i="4"/>
  <c r="G42" i="5" s="1"/>
  <c r="K42" i="4"/>
  <c r="K42" i="5" s="1"/>
  <c r="F42" i="4"/>
  <c r="F42" i="5" s="1"/>
</calcChain>
</file>

<file path=xl/sharedStrings.xml><?xml version="1.0" encoding="utf-8"?>
<sst xmlns="http://schemas.openxmlformats.org/spreadsheetml/2006/main" count="179" uniqueCount="123">
  <si>
    <t>PALETA DE COLORES</t>
  </si>
  <si>
    <t>Usar este</t>
  </si>
  <si>
    <t>#C51D34</t>
  </si>
  <si>
    <t>#252850</t>
  </si>
  <si>
    <t>#009B7D</t>
  </si>
  <si>
    <t>#D9D9D9</t>
  </si>
  <si>
    <t>#E37572</t>
  </si>
  <si>
    <t>#6E96CC</t>
  </si>
  <si>
    <t>#74BDA6</t>
  </si>
  <si>
    <t>#8B8B8B</t>
  </si>
  <si>
    <t>#F7BAB6</t>
  </si>
  <si>
    <t>#AED6F7</t>
  </si>
  <si>
    <t>#BADED2</t>
  </si>
  <si>
    <t>#444440</t>
  </si>
  <si>
    <t>·</t>
  </si>
  <si>
    <t>Glosario</t>
  </si>
  <si>
    <t>Ejecución Nominal</t>
  </si>
  <si>
    <t>Ejecución Real</t>
  </si>
  <si>
    <t>Empleo Público</t>
  </si>
  <si>
    <t>®</t>
  </si>
  <si>
    <r>
      <rPr>
        <b/>
        <sz val="11"/>
        <color rgb="FF252850"/>
        <rFont val="Calibri"/>
        <family val="2"/>
        <charset val="1"/>
      </rPr>
      <t>Resultado del Ejercicio</t>
    </r>
    <r>
      <rPr>
        <sz val="11"/>
        <color rgb="FF000000"/>
        <rFont val="Calibri"/>
        <family val="2"/>
        <charset val="1"/>
      </rPr>
      <t>: es el corolario de la ejecución presupuestaria. Es decir, lo que deriva de la obtención y utilización de los recursos durante un año.</t>
    </r>
  </si>
  <si>
    <r>
      <rPr>
        <b/>
        <sz val="11"/>
        <color rgb="FF252850"/>
        <rFont val="Calibri"/>
        <family val="2"/>
        <charset val="1"/>
      </rPr>
      <t>Resultado Económico:</t>
    </r>
    <r>
      <rPr>
        <sz val="11"/>
        <color rgb="FF000000"/>
        <rFont val="Calibri"/>
        <family val="2"/>
        <charset val="1"/>
      </rPr>
      <t xml:space="preserve"> Ingresos Corrientes - Egresos Corrientes.</t>
    </r>
  </si>
  <si>
    <r>
      <rPr>
        <b/>
        <sz val="11"/>
        <color rgb="FF252850"/>
        <rFont val="Calibri"/>
        <family val="2"/>
        <charset val="1"/>
      </rPr>
      <t>Resultado Financiero:</t>
    </r>
    <r>
      <rPr>
        <sz val="11"/>
        <color rgb="FF000000"/>
        <rFont val="Calibri"/>
        <family val="2"/>
        <charset val="1"/>
      </rPr>
      <t xml:space="preserve"> Total Ingresos - Total Egresos (incluye Ingresos y Egresos de Capital).</t>
    </r>
  </si>
  <si>
    <r>
      <rPr>
        <b/>
        <sz val="11"/>
        <color rgb="FF252850"/>
        <rFont val="Calibri"/>
        <family val="2"/>
        <charset val="1"/>
      </rPr>
      <t xml:space="preserve">Resultado Primario: </t>
    </r>
    <r>
      <rPr>
        <sz val="11"/>
        <color rgb="FF000000"/>
        <rFont val="Calibri"/>
        <family val="2"/>
        <charset val="1"/>
      </rPr>
      <t>Total Ingresos - Total Egresos sin los intereses y gastos de la deuda.</t>
    </r>
  </si>
  <si>
    <r>
      <rPr>
        <b/>
        <sz val="11"/>
        <color rgb="FF252850"/>
        <rFont val="Calibri"/>
        <family val="2"/>
        <charset val="1"/>
      </rPr>
      <t xml:space="preserve">Stock de Deuda Pública Consolidada: </t>
    </r>
    <r>
      <rPr>
        <sz val="11"/>
        <rFont val="Calibri"/>
        <family val="2"/>
        <charset val="1"/>
      </rPr>
      <t>Son los compromisos económicos de largo plazo que tiene un Estado y que se encuentran respaldados en diferentes tipos de contratos (bonos, préstamos del Gobierno nacional y de bancos comerciales, créditos de organismos multilaterales, etc.). Contempla el monto del capital de la deuda y no sus intereses. A su vez, esta medición no tiene en cuenta la Deuda Flotante.</t>
    </r>
  </si>
  <si>
    <r>
      <rPr>
        <b/>
        <sz val="11"/>
        <color rgb="FF252850"/>
        <rFont val="Calibri"/>
        <family val="2"/>
        <charset val="1"/>
      </rPr>
      <t>Valores nominales</t>
    </r>
    <r>
      <rPr>
        <sz val="11"/>
        <color rgb="FF000000"/>
        <rFont val="Calibri"/>
        <family val="2"/>
        <charset val="1"/>
      </rPr>
      <t>: es el dinero expresado en pesos corrientes, es decir, con su valor actual. Los VN de diferentes períodos de tiempo no son comparables entre sí debido a que no contemplan el efecto inflacionario.</t>
    </r>
  </si>
  <si>
    <r>
      <rPr>
        <b/>
        <sz val="11"/>
        <color rgb="FF252850"/>
        <rFont val="Calibri"/>
        <family val="2"/>
        <charset val="1"/>
      </rPr>
      <t>Valores reales:</t>
    </r>
    <r>
      <rPr>
        <sz val="11"/>
        <color rgb="FF000000"/>
        <rFont val="Calibri"/>
        <family val="2"/>
        <charset val="1"/>
      </rPr>
      <t xml:space="preserve"> es el dinero expresado en pesos constantes, es decir, con su valor referenciado en la moneda de un año base. Los VR de diferentes períodos de tiempo son comparables debido a que contemplan el efecto inflacionario.</t>
    </r>
  </si>
  <si>
    <r>
      <rPr>
        <b/>
        <sz val="11"/>
        <color rgb="FF252850"/>
        <rFont val="Calibri"/>
        <family val="2"/>
        <charset val="1"/>
      </rPr>
      <t>Administración Central:</t>
    </r>
    <r>
      <rPr>
        <sz val="11"/>
        <color rgb="FF000000"/>
        <rFont val="Calibri"/>
        <family val="2"/>
        <charset val="1"/>
      </rPr>
      <t xml:space="preserve"> son las instituciones de los Poderes Ejecutivo, Legislativo y Judicial </t>
    </r>
  </si>
  <si>
    <r>
      <rPr>
        <b/>
        <sz val="11"/>
        <color rgb="FF252850"/>
        <rFont val="Calibri"/>
        <family val="2"/>
        <charset val="1"/>
      </rPr>
      <t>Organismos Descentralizados:</t>
    </r>
    <r>
      <rPr>
        <sz val="11"/>
        <color rgb="FF000000"/>
        <rFont val="Calibri"/>
        <family val="2"/>
        <charset val="1"/>
      </rPr>
      <t xml:space="preserve"> Son entidades que tienen patrimonio propio y personería jurídica (hospitales, escuelas).</t>
    </r>
  </si>
  <si>
    <r>
      <rPr>
        <b/>
        <sz val="11"/>
        <color rgb="FF252850"/>
        <rFont val="Calibri"/>
        <family val="2"/>
        <charset val="1"/>
      </rPr>
      <t>Cuentas Especiales:</t>
    </r>
    <r>
      <rPr>
        <sz val="11"/>
        <color rgb="FF000000"/>
        <rFont val="Calibri"/>
        <family val="2"/>
        <charset val="1"/>
      </rPr>
      <t xml:space="preserve"> Actualmente la Provincia de Mendoza tiene las siguientes Cuentas Especiales: Unidad de Financiamiento Internacional, Sistema de Seguridad Social de la Salud, Fondo de Infraestructura Provincial y la Unidad de Coordinación de Programas y Proyectos.</t>
    </r>
  </si>
  <si>
    <t>Fuente:</t>
  </si>
  <si>
    <t>CIEC en base a Dirección de Asuntos Provinciales</t>
  </si>
  <si>
    <t>Ejecución Presupuestaria de la Administración Central y Organismos Descentralizados. En Millones de $ Corrientes. Mendoza</t>
  </si>
  <si>
    <t xml:space="preserve">CONCEPTO
</t>
  </si>
  <si>
    <t>I. INGRESOS CORRIENTES</t>
  </si>
  <si>
    <t xml:space="preserve">   . Tributarios</t>
  </si>
  <si>
    <t xml:space="preserve">      - De Orígen Provincial</t>
  </si>
  <si>
    <t xml:space="preserve">      - De Orígen Nacional</t>
  </si>
  <si>
    <t xml:space="preserve">            - Distribución Secundaria Neta de la Ley 26075</t>
  </si>
  <si>
    <t xml:space="preserve">            - Ley de Financiamiento Educativo Nº 26075</t>
  </si>
  <si>
    <t xml:space="preserve">            - Otros de Origen Nacional</t>
  </si>
  <si>
    <t xml:space="preserve">   . No Tributarios</t>
  </si>
  <si>
    <t xml:space="preserve">      - Regalías</t>
  </si>
  <si>
    <t xml:space="preserve">      - Otros No Tributarios</t>
  </si>
  <si>
    <t xml:space="preserve">   . Vta.Bienes y Serv.de la Adm.Publ.</t>
  </si>
  <si>
    <t xml:space="preserve">   . Rentas de la Propiedad</t>
  </si>
  <si>
    <t xml:space="preserve">   . Transferencias Corrientes</t>
  </si>
  <si>
    <t>II. GASTOS CORRIENTES</t>
  </si>
  <si>
    <t xml:space="preserve">    . Gastos de Consumo</t>
  </si>
  <si>
    <t xml:space="preserve">       - Personal</t>
  </si>
  <si>
    <t xml:space="preserve">       - Bienes de Consumo</t>
  </si>
  <si>
    <t xml:space="preserve">       - Servicios</t>
  </si>
  <si>
    <t xml:space="preserve">    . Intereses y Gastos de la Deuda</t>
  </si>
  <si>
    <t xml:space="preserve">    . Transferencias Corrientes</t>
  </si>
  <si>
    <t xml:space="preserve">        - Al Sector Privado</t>
  </si>
  <si>
    <t xml:space="preserve">        - Al Sector Público</t>
  </si>
  <si>
    <t xml:space="preserve">        - Al Sector Externo</t>
  </si>
  <si>
    <t>III. RESULTADO ECONOMICO</t>
  </si>
  <si>
    <t>IV. INGRESOS DE CAPITAL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</si>
  <si>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</si>
  <si>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</si>
  <si>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</si>
  <si>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 xml:space="preserve"> V. GASTOS DE CAPITAL</t>
  </si>
  <si>
    <t xml:space="preserve">      . Inversión Real Directa</t>
  </si>
  <si>
    <t xml:space="preserve">      . Transferencias de Capital</t>
  </si>
  <si>
    <t xml:space="preserve">      . Inversión Financiera</t>
  </si>
  <si>
    <t xml:space="preserve"> VI. INGRESOS TOTALES</t>
  </si>
  <si>
    <t xml:space="preserve"> VII. GASTOS TOTALES</t>
  </si>
  <si>
    <t xml:space="preserve"> VIII. RESULTADO FINANCIERO (VI-VII)</t>
  </si>
  <si>
    <t xml:space="preserve"> IX. RESULTADO PRIMARIO (VI-X)</t>
  </si>
  <si>
    <t>X. GASTO PRIMARIO (VII- Intereses y Gastos de la Deuda)</t>
  </si>
  <si>
    <t>Stock de deuda consolidada en millones de $ corrientes</t>
  </si>
  <si>
    <t>PBG base 1993 en millones de $ corrientes</t>
  </si>
  <si>
    <t>Relación Personal/erogaciones totales</t>
  </si>
  <si>
    <t>Relación Erogaciones totales/PBG</t>
  </si>
  <si>
    <t>Relación Stock de deuda consolidada/PBG</t>
  </si>
  <si>
    <t>CIEC en base a Dirección de Asuntos Provinciales, INDEC - IPC 9 provincias.</t>
  </si>
  <si>
    <t>Ejecución Presupuestaria de la Administración Central y Organismos Descentralizados. En Millones de $ Constantes 2021. Mendoza</t>
  </si>
  <si>
    <t>ANÁLISIS COMPARATIVO EJECUCIÓN PRESUPUESTARIA REAL AÑOS 2015 Y 2021 EN MZA.</t>
  </si>
  <si>
    <t xml:space="preserve">En el presente escrito se desglosan las principales conclusiones del análisis comparativo entre la </t>
  </si>
  <si>
    <t>ejecución presupuestaria real del año 2015 con respecto a la ejecución presupuestaria real del año</t>
  </si>
  <si>
    <t>2021 de la Provincia de Mendoza, para los conceptos ingresos provinciales, ingresos nacionales,</t>
  </si>
  <si>
    <t>gasto en personal, bienes de consumo, servicios, intereses de deuda y PGB (Producto Geográfico Bruto).</t>
  </si>
  <si>
    <t>a) - Los ingresos provinciales bajaron en 2021 en valores reales con respecto a 2015 un 22%.</t>
  </si>
  <si>
    <t xml:space="preserve"> (Datos que surgen “de origen provincial” 2021 y 2015)</t>
  </si>
  <si>
    <t>b) - En 2015 los ingresos nacionales eran un 40% mas que los provinciales en valores reales.</t>
  </si>
  <si>
    <t xml:space="preserve"> ( Se comparan “de origen provincial” y “de origen nacional” 2015)</t>
  </si>
  <si>
    <t xml:space="preserve">c) - Mientras que en 2021 son un 78% mas los ingresos nacionales a los provinciales. </t>
  </si>
  <si>
    <t>( Se comparan “de origen provincial” y “de origen nacional” 2021)</t>
  </si>
  <si>
    <t xml:space="preserve">d) - Las Regalías bajaron en 2021 con respecto a 2015 un 35% en valores reales. </t>
  </si>
  <si>
    <t>( Se comparan “regalías” 2015 y 2021)</t>
  </si>
  <si>
    <t xml:space="preserve">e) - El gasto en personal bajó en 2021 con respecto a 2015 un 41% en valores reales. </t>
  </si>
  <si>
    <t xml:space="preserve"> ( Se comparan “personal” de 2015 con2021)</t>
  </si>
  <si>
    <t>f) - Bienes de consumo aumentó un 22% en 2021 con respecto a 2015 en valores reales.</t>
  </si>
  <si>
    <t xml:space="preserve"> ( Se comparan “bienes de consumo” de 2015 con2021)</t>
  </si>
  <si>
    <t xml:space="preserve">g) - Servicios bajó un 13% en el 2021 con respecto al 2015 en valores reales. </t>
  </si>
  <si>
    <t>( Se comparan “servicios” de 2015 con2021)</t>
  </si>
  <si>
    <t xml:space="preserve">h) - Mientras que los intereses de deuda aumentaron un 20% con respecto al 2015 en términos reales. </t>
  </si>
  <si>
    <t>( Se comparan “intereses y gtos. De la deuda” de 2015 con2021)</t>
  </si>
  <si>
    <t xml:space="preserve">i) - El PBG bajó un 17% en el 2020 con respecto a 2015 en términos reales. </t>
  </si>
  <si>
    <t>( Se comparan “PBG” de 2015 con2020)</t>
  </si>
  <si>
    <t xml:space="preserve">j) - En 2015 habían 50 empleados públicos cada 1000 habitantes en Mendoza. </t>
  </si>
  <si>
    <t>( Surge de “Empleo Público año 2015)</t>
  </si>
  <si>
    <t xml:space="preserve">k) - Mientras que en 2020 hay 45 cada 1000. </t>
  </si>
  <si>
    <t>( Surge de “Empleo Público año 2020)</t>
  </si>
  <si>
    <t>Stock de deuda consolidada en millones de $ constantes 2021</t>
  </si>
  <si>
    <t>PBG base 1993 en millones de $ constantes 2021</t>
  </si>
  <si>
    <t>Deflactor</t>
  </si>
  <si>
    <t>Inversión en personal en millones de $ constantes 2021.</t>
  </si>
  <si>
    <t>OCUPACION Y MASA SALARIAL</t>
  </si>
  <si>
    <t>ADMINISTRACION CENTRAL, ORGANISMOS DESCENTRALIZADOS Y CUENTAS ESPECIALES</t>
  </si>
  <si>
    <t>CIEC en base a Dirección de Asuntos Provinciales.</t>
  </si>
  <si>
    <t>Mendoza</t>
  </si>
  <si>
    <t>Total Provincias</t>
  </si>
  <si>
    <t>%</t>
  </si>
  <si>
    <t>Años</t>
  </si>
  <si>
    <t xml:space="preserve"> PERSONAL
- en miles de $ -</t>
  </si>
  <si>
    <t>PLANTA
OCUPADA</t>
  </si>
  <si>
    <t>INVERSIÓN MEDIA
 MENSUAL
 - en $ -</t>
  </si>
  <si>
    <t>HABITANTES</t>
  </si>
  <si>
    <t>EMPLEADOS CADA MIL HABITANTES</t>
  </si>
  <si>
    <t>EMPLEADOS
CADA MIL
 HABITANTES</t>
  </si>
  <si>
    <t>Relación Inversión Salarial media en Mendoza Vs 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</si>
</sst>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$ &quot;* #,##0.00_-;&quot;-$ &quot;* #,##0.00_-;_-&quot;$ &quot;* \-??_-;_-@_-"/>
    <numFmt numFmtId="165" formatCode="_-&quot;$ &quot;* #,##0_-;&quot;-$ &quot;* #,##0_-;_-&quot;$ &quot;* \-??_-;_-@_-"/>
    <numFmt numFmtId="166" formatCode="_-* #,##0.00_-;\-* #,##0.00_-;_-* \-??_-;_-@_-"/>
    <numFmt numFmtId="167" formatCode="_-* #,##0_-;\-* #,##0_-;_-* \-??_-;_-@_-"/>
    <numFmt numFmtId="168" formatCode="0\ %"/>
    <numFmt numFmtId="169" formatCode="0.0%"/>
    <numFmt numFmtId="170" formatCode="0.000%"/>
    <numFmt numFmtId="171" formatCode="0.00\ %"/>
    <numFmt numFmtId="172" formatCode="_-* #,##0.0_-;\-* #,##0.0_-;_-* \-??_-;_-@_-"/>
  </numFmts>
  <fonts count="2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rgb="FFC51D34"/>
      <name val="Symbol"/>
      <family val="1"/>
      <charset val="2"/>
    </font>
    <font>
      <b/>
      <sz val="14"/>
      <color rgb="FF252850"/>
      <name val="Symbol"/>
      <family val="1"/>
      <charset val="2"/>
    </font>
    <font>
      <u/>
      <sz val="11"/>
      <color rgb="FF25285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4"/>
      <color rgb="FF009B7D"/>
      <name val="Symbol"/>
      <family val="1"/>
      <charset val="2"/>
    </font>
    <font>
      <b/>
      <sz val="11"/>
      <color rgb="FF252850"/>
      <name val="Calibri"/>
      <family val="2"/>
      <charset val="1"/>
    </font>
    <font>
      <b/>
      <i/>
      <sz val="10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i/>
      <sz val="11"/>
      <color rgb="FFFFFFFF"/>
      <name val="Calibri"/>
      <family val="2"/>
      <charset val="1"/>
    </font>
    <font>
      <b/>
      <i/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name val="Arial"/>
      <family val="2"/>
      <charset val="1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9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C51D34"/>
        <bgColor rgb="FF993366"/>
      </patternFill>
    </fill>
    <fill>
      <patternFill patternType="solid">
        <fgColor rgb="FF252850"/>
        <bgColor rgb="FF404040"/>
      </patternFill>
    </fill>
    <fill>
      <patternFill patternType="solid">
        <fgColor rgb="FF009B7D"/>
        <bgColor rgb="FF008080"/>
      </patternFill>
    </fill>
    <fill>
      <patternFill patternType="solid">
        <fgColor rgb="FFD9D9D9"/>
        <bgColor rgb="FFDBDBDB"/>
      </patternFill>
    </fill>
    <fill>
      <patternFill patternType="solid">
        <fgColor rgb="FFE37572"/>
        <bgColor rgb="FFFF6600"/>
      </patternFill>
    </fill>
    <fill>
      <patternFill patternType="solid">
        <fgColor rgb="FF6E96CC"/>
        <bgColor rgb="FF8B8B8B"/>
      </patternFill>
    </fill>
    <fill>
      <patternFill patternType="solid">
        <fgColor rgb="FF74BDA6"/>
        <bgColor rgb="FFA6A6A6"/>
      </patternFill>
    </fill>
    <fill>
      <patternFill patternType="solid">
        <fgColor rgb="FF8B8B8B"/>
        <bgColor rgb="FF808080"/>
      </patternFill>
    </fill>
    <fill>
      <patternFill patternType="solid">
        <fgColor rgb="FFF7BAB6"/>
        <bgColor rgb="FFFF99CC"/>
      </patternFill>
    </fill>
    <fill>
      <patternFill patternType="solid">
        <fgColor rgb="FFAED6F7"/>
        <bgColor rgb="FFBADED2"/>
      </patternFill>
    </fill>
    <fill>
      <patternFill patternType="solid">
        <fgColor rgb="FFBADED2"/>
        <bgColor rgb="FFAED6F7"/>
      </patternFill>
    </fill>
    <fill>
      <patternFill patternType="solid">
        <fgColor rgb="FF444440"/>
        <bgColor rgb="FF404040"/>
      </patternFill>
    </fill>
    <fill>
      <patternFill patternType="solid">
        <fgColor rgb="FFDBDBDB"/>
        <bgColor rgb="FFD9D9D9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166" fontId="25" fillId="0" borderId="0" applyBorder="0" applyProtection="0"/>
    <xf numFmtId="164" fontId="25" fillId="0" borderId="0" applyBorder="0" applyProtection="0"/>
    <xf numFmtId="168" fontId="25" fillId="0" borderId="0" applyBorder="0" applyProtection="0"/>
    <xf numFmtId="0" fontId="7" fillId="0" borderId="0" applyBorder="0" applyProtection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0" fillId="5" borderId="4" xfId="0" applyFont="1" applyFill="1" applyBorder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3" fillId="12" borderId="0" xfId="0" applyFont="1" applyFill="1"/>
    <xf numFmtId="0" fontId="0" fillId="13" borderId="0" xfId="0" applyFont="1" applyFill="1"/>
    <xf numFmtId="0" fontId="4" fillId="0" borderId="0" xfId="0" applyFont="1"/>
    <xf numFmtId="0" fontId="5" fillId="0" borderId="0" xfId="0" applyFont="1"/>
    <xf numFmtId="0" fontId="6" fillId="0" borderId="0" xfId="4" applyFont="1" applyBorder="1" applyAlignment="1" applyProtection="1"/>
    <xf numFmtId="165" fontId="0" fillId="0" borderId="0" xfId="2" applyNumberFormat="1" applyFont="1" applyBorder="1" applyAlignment="1" applyProtection="1"/>
    <xf numFmtId="167" fontId="0" fillId="0" borderId="0" xfId="1" applyNumberFormat="1" applyFont="1" applyBorder="1" applyAlignment="1" applyProtection="1"/>
    <xf numFmtId="16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Font="1"/>
    <xf numFmtId="0" fontId="10" fillId="14" borderId="2" xfId="0" applyFont="1" applyFill="1" applyBorder="1" applyAlignment="1">
      <alignment horizontal="center"/>
    </xf>
    <xf numFmtId="0" fontId="11" fillId="14" borderId="3" xfId="4" applyFont="1" applyFill="1" applyBorder="1" applyAlignment="1" applyProtection="1"/>
    <xf numFmtId="0" fontId="12" fillId="14" borderId="3" xfId="0" applyFont="1" applyFill="1" applyBorder="1"/>
    <xf numFmtId="0" fontId="12" fillId="14" borderId="4" xfId="0" applyFont="1" applyFill="1" applyBorder="1"/>
    <xf numFmtId="0" fontId="13" fillId="0" borderId="0" xfId="0" applyFont="1"/>
    <xf numFmtId="0" fontId="14" fillId="3" borderId="5" xfId="6" applyFont="1" applyFill="1" applyBorder="1" applyAlignment="1">
      <alignment wrapText="1"/>
    </xf>
    <xf numFmtId="0" fontId="14" fillId="3" borderId="6" xfId="7" applyFont="1" applyFill="1" applyBorder="1" applyAlignment="1">
      <alignment wrapText="1"/>
    </xf>
    <xf numFmtId="0" fontId="14" fillId="3" borderId="6" xfId="7" applyFont="1" applyFill="1" applyBorder="1"/>
    <xf numFmtId="0" fontId="14" fillId="3" borderId="7" xfId="7" applyFont="1" applyFill="1" applyBorder="1" applyAlignment="1">
      <alignment wrapText="1"/>
    </xf>
    <xf numFmtId="0" fontId="15" fillId="0" borderId="8" xfId="5" applyFont="1" applyBorder="1"/>
    <xf numFmtId="165" fontId="16" fillId="0" borderId="9" xfId="2" applyNumberFormat="1" applyFont="1" applyBorder="1" applyAlignment="1" applyProtection="1"/>
    <xf numFmtId="165" fontId="16" fillId="15" borderId="10" xfId="2" applyNumberFormat="1" applyFont="1" applyFill="1" applyBorder="1" applyAlignment="1" applyProtection="1">
      <alignment horizontal="right"/>
    </xf>
    <xf numFmtId="165" fontId="16" fillId="15" borderId="9" xfId="2" applyNumberFormat="1" applyFont="1" applyFill="1" applyBorder="1" applyAlignment="1" applyProtection="1">
      <alignment horizontal="right"/>
    </xf>
    <xf numFmtId="0" fontId="16" fillId="0" borderId="11" xfId="5" applyFont="1" applyBorder="1"/>
    <xf numFmtId="165" fontId="16" fillId="0" borderId="12" xfId="2" applyNumberFormat="1" applyFont="1" applyBorder="1" applyAlignment="1" applyProtection="1"/>
    <xf numFmtId="165" fontId="16" fillId="15" borderId="13" xfId="2" applyNumberFormat="1" applyFont="1" applyFill="1" applyBorder="1" applyAlignment="1" applyProtection="1">
      <alignment horizontal="right"/>
    </xf>
    <xf numFmtId="165" fontId="16" fillId="15" borderId="12" xfId="2" applyNumberFormat="1" applyFont="1" applyFill="1" applyBorder="1" applyAlignment="1" applyProtection="1">
      <alignment horizontal="right"/>
    </xf>
    <xf numFmtId="165" fontId="16" fillId="0" borderId="13" xfId="2" applyNumberFormat="1" applyFont="1" applyBorder="1" applyAlignment="1" applyProtection="1">
      <alignment horizontal="right"/>
    </xf>
    <xf numFmtId="165" fontId="16" fillId="0" borderId="12" xfId="2" applyNumberFormat="1" applyFont="1" applyBorder="1" applyAlignment="1" applyProtection="1">
      <alignment horizontal="right"/>
    </xf>
    <xf numFmtId="0" fontId="3" fillId="0" borderId="11" xfId="5" applyFont="1" applyBorder="1"/>
    <xf numFmtId="165" fontId="3" fillId="0" borderId="12" xfId="2" applyNumberFormat="1" applyFont="1" applyBorder="1" applyAlignment="1" applyProtection="1"/>
    <xf numFmtId="165" fontId="0" fillId="0" borderId="13" xfId="2" applyNumberFormat="1" applyFont="1" applyBorder="1" applyAlignment="1" applyProtection="1">
      <alignment vertical="center"/>
    </xf>
    <xf numFmtId="165" fontId="0" fillId="0" borderId="12" xfId="2" applyNumberFormat="1" applyFont="1" applyBorder="1" applyAlignment="1" applyProtection="1">
      <alignment vertical="center"/>
    </xf>
    <xf numFmtId="165" fontId="3" fillId="0" borderId="13" xfId="2" applyNumberFormat="1" applyFont="1" applyBorder="1" applyAlignment="1" applyProtection="1">
      <alignment horizontal="right"/>
    </xf>
    <xf numFmtId="165" fontId="3" fillId="0" borderId="12" xfId="2" applyNumberFormat="1" applyFont="1" applyBorder="1" applyAlignment="1" applyProtection="1">
      <alignment horizontal="right"/>
    </xf>
    <xf numFmtId="0" fontId="15" fillId="0" borderId="11" xfId="5" applyFont="1" applyBorder="1"/>
    <xf numFmtId="0" fontId="3" fillId="0" borderId="14" xfId="5" applyFont="1" applyBorder="1"/>
    <xf numFmtId="165" fontId="3" fillId="0" borderId="15" xfId="2" applyNumberFormat="1" applyFont="1" applyBorder="1" applyAlignment="1" applyProtection="1"/>
    <xf numFmtId="165" fontId="0" fillId="0" borderId="16" xfId="2" applyNumberFormat="1" applyFont="1" applyBorder="1" applyAlignment="1" applyProtection="1">
      <alignment vertical="center"/>
    </xf>
    <xf numFmtId="165" fontId="0" fillId="0" borderId="15" xfId="2" applyNumberFormat="1" applyFont="1" applyBorder="1" applyAlignment="1" applyProtection="1">
      <alignment vertical="center"/>
    </xf>
    <xf numFmtId="0" fontId="15" fillId="5" borderId="5" xfId="5" applyFont="1" applyFill="1" applyBorder="1"/>
    <xf numFmtId="165" fontId="16" fillId="5" borderId="17" xfId="2" applyNumberFormat="1" applyFont="1" applyFill="1" applyBorder="1" applyAlignment="1" applyProtection="1">
      <alignment horizontal="right"/>
    </xf>
    <xf numFmtId="165" fontId="16" fillId="5" borderId="7" xfId="2" applyNumberFormat="1" applyFont="1" applyFill="1" applyBorder="1" applyAlignment="1" applyProtection="1">
      <alignment horizontal="right"/>
    </xf>
    <xf numFmtId="165" fontId="16" fillId="0" borderId="10" xfId="2" applyNumberFormat="1" applyFont="1" applyBorder="1" applyAlignment="1" applyProtection="1">
      <alignment horizontal="right"/>
    </xf>
    <xf numFmtId="165" fontId="16" fillId="0" borderId="9" xfId="2" applyNumberFormat="1" applyFont="1" applyBorder="1" applyAlignment="1" applyProtection="1">
      <alignment horizontal="right"/>
    </xf>
    <xf numFmtId="0" fontId="16" fillId="0" borderId="14" xfId="5" applyFont="1" applyBorder="1"/>
    <xf numFmtId="165" fontId="16" fillId="0" borderId="15" xfId="2" applyNumberFormat="1" applyFont="1" applyBorder="1" applyAlignment="1" applyProtection="1"/>
    <xf numFmtId="165" fontId="16" fillId="0" borderId="16" xfId="2" applyNumberFormat="1" applyFont="1" applyBorder="1" applyAlignment="1" applyProtection="1">
      <alignment horizontal="right"/>
    </xf>
    <xf numFmtId="165" fontId="16" fillId="0" borderId="15" xfId="2" applyNumberFormat="1" applyFont="1" applyBorder="1" applyAlignment="1" applyProtection="1">
      <alignment horizontal="right"/>
    </xf>
    <xf numFmtId="0" fontId="15" fillId="15" borderId="5" xfId="5" applyFont="1" applyFill="1" applyBorder="1"/>
    <xf numFmtId="165" fontId="16" fillId="15" borderId="6" xfId="2" applyNumberFormat="1" applyFont="1" applyFill="1" applyBorder="1" applyAlignment="1" applyProtection="1"/>
    <xf numFmtId="165" fontId="16" fillId="15" borderId="6" xfId="2" applyNumberFormat="1" applyFont="1" applyFill="1" applyBorder="1" applyAlignment="1" applyProtection="1">
      <alignment horizontal="right"/>
    </xf>
    <xf numFmtId="165" fontId="16" fillId="15" borderId="17" xfId="2" applyNumberFormat="1" applyFont="1" applyFill="1" applyBorder="1" applyAlignment="1" applyProtection="1">
      <alignment horizontal="right"/>
    </xf>
    <xf numFmtId="165" fontId="16" fillId="15" borderId="7" xfId="2" applyNumberFormat="1" applyFont="1" applyFill="1" applyBorder="1" applyAlignment="1" applyProtection="1">
      <alignment horizontal="right"/>
    </xf>
    <xf numFmtId="0" fontId="0" fillId="15" borderId="0" xfId="0" applyFill="1"/>
    <xf numFmtId="0" fontId="15" fillId="15" borderId="18" xfId="5" applyFont="1" applyFill="1" applyBorder="1"/>
    <xf numFmtId="165" fontId="16" fillId="15" borderId="19" xfId="2" applyNumberFormat="1" applyFont="1" applyFill="1" applyBorder="1" applyAlignment="1" applyProtection="1"/>
    <xf numFmtId="165" fontId="16" fillId="15" borderId="19" xfId="2" applyNumberFormat="1" applyFont="1" applyFill="1" applyBorder="1" applyAlignment="1" applyProtection="1">
      <alignment horizontal="right"/>
    </xf>
    <xf numFmtId="165" fontId="16" fillId="15" borderId="20" xfId="2" applyNumberFormat="1" applyFont="1" applyFill="1" applyBorder="1" applyAlignment="1" applyProtection="1">
      <alignment horizontal="right"/>
    </xf>
    <xf numFmtId="165" fontId="16" fillId="5" borderId="6" xfId="2" applyNumberFormat="1" applyFont="1" applyFill="1" applyBorder="1" applyAlignment="1" applyProtection="1"/>
    <xf numFmtId="165" fontId="16" fillId="5" borderId="6" xfId="2" applyNumberFormat="1" applyFont="1" applyFill="1" applyBorder="1" applyAlignment="1" applyProtection="1">
      <alignment horizontal="right"/>
    </xf>
    <xf numFmtId="0" fontId="15" fillId="0" borderId="5" xfId="5" applyFont="1" applyBorder="1"/>
    <xf numFmtId="165" fontId="16" fillId="0" borderId="6" xfId="2" applyNumberFormat="1" applyFont="1" applyBorder="1" applyAlignment="1" applyProtection="1"/>
    <xf numFmtId="165" fontId="16" fillId="0" borderId="6" xfId="2" applyNumberFormat="1" applyFont="1" applyBorder="1" applyAlignment="1" applyProtection="1">
      <alignment horizontal="right"/>
    </xf>
    <xf numFmtId="165" fontId="16" fillId="0" borderId="17" xfId="2" applyNumberFormat="1" applyFont="1" applyBorder="1" applyAlignment="1" applyProtection="1">
      <alignment horizontal="right"/>
    </xf>
    <xf numFmtId="165" fontId="16" fillId="0" borderId="7" xfId="2" applyNumberFormat="1" applyFont="1" applyBorder="1" applyAlignment="1" applyProtection="1">
      <alignment horizontal="right"/>
    </xf>
    <xf numFmtId="165" fontId="17" fillId="0" borderId="0" xfId="2" applyNumberFormat="1" applyFont="1" applyBorder="1" applyAlignment="1" applyProtection="1"/>
    <xf numFmtId="0" fontId="15" fillId="0" borderId="2" xfId="5" applyFont="1" applyBorder="1"/>
    <xf numFmtId="165" fontId="2" fillId="0" borderId="6" xfId="2" applyNumberFormat="1" applyFont="1" applyBorder="1" applyAlignment="1" applyProtection="1"/>
    <xf numFmtId="165" fontId="2" fillId="0" borderId="7" xfId="2" applyNumberFormat="1" applyFont="1" applyBorder="1" applyAlignment="1" applyProtection="1"/>
    <xf numFmtId="169" fontId="2" fillId="0" borderId="5" xfId="3" applyNumberFormat="1" applyFont="1" applyBorder="1" applyAlignment="1" applyProtection="1"/>
    <xf numFmtId="169" fontId="2" fillId="0" borderId="6" xfId="3" applyNumberFormat="1" applyFont="1" applyBorder="1" applyAlignment="1" applyProtection="1"/>
    <xf numFmtId="169" fontId="2" fillId="0" borderId="7" xfId="3" applyNumberFormat="1" applyFont="1" applyBorder="1" applyAlignment="1" applyProtection="1"/>
    <xf numFmtId="170" fontId="0" fillId="0" borderId="0" xfId="3" applyNumberFormat="1" applyFont="1" applyBorder="1" applyAlignment="1" applyProtection="1"/>
    <xf numFmtId="171" fontId="0" fillId="0" borderId="0" xfId="3" applyNumberFormat="1" applyFont="1" applyBorder="1" applyAlignment="1" applyProtection="1"/>
    <xf numFmtId="165" fontId="0" fillId="0" borderId="0" xfId="0" applyNumberFormat="1"/>
    <xf numFmtId="0" fontId="15" fillId="0" borderId="0" xfId="5" applyFont="1"/>
    <xf numFmtId="165" fontId="16" fillId="0" borderId="0" xfId="2" applyNumberFormat="1" applyFont="1" applyBorder="1" applyAlignment="1" applyProtection="1">
      <alignment horizontal="right"/>
    </xf>
    <xf numFmtId="165" fontId="16" fillId="14" borderId="4" xfId="2" applyNumberFormat="1" applyFont="1" applyFill="1" applyBorder="1" applyAlignment="1" applyProtection="1">
      <alignment horizontal="right"/>
    </xf>
    <xf numFmtId="0" fontId="14" fillId="3" borderId="21" xfId="6" applyFont="1" applyFill="1" applyBorder="1" applyAlignment="1">
      <alignment wrapText="1"/>
    </xf>
    <xf numFmtId="0" fontId="14" fillId="3" borderId="22" xfId="7" applyFont="1" applyFill="1" applyBorder="1" applyAlignment="1">
      <alignment wrapText="1"/>
    </xf>
    <xf numFmtId="0" fontId="14" fillId="3" borderId="22" xfId="7" applyFont="1" applyFill="1" applyBorder="1"/>
    <xf numFmtId="0" fontId="0" fillId="0" borderId="0" xfId="0" applyFont="1" applyAlignment="1">
      <alignment horizontal="justify"/>
    </xf>
    <xf numFmtId="4" fontId="0" fillId="0" borderId="0" xfId="0" applyNumberFormat="1"/>
    <xf numFmtId="0" fontId="19" fillId="0" borderId="0" xfId="0" applyFont="1"/>
    <xf numFmtId="0" fontId="15" fillId="0" borderId="18" xfId="5" applyFont="1" applyBorder="1"/>
    <xf numFmtId="165" fontId="16" fillId="0" borderId="19" xfId="2" applyNumberFormat="1" applyFont="1" applyBorder="1" applyAlignment="1" applyProtection="1"/>
    <xf numFmtId="165" fontId="16" fillId="0" borderId="19" xfId="2" applyNumberFormat="1" applyFont="1" applyBorder="1" applyAlignment="1" applyProtection="1">
      <alignment horizontal="right"/>
    </xf>
    <xf numFmtId="165" fontId="16" fillId="0" borderId="20" xfId="2" applyNumberFormat="1" applyFont="1" applyBorder="1" applyAlignment="1" applyProtection="1">
      <alignment horizontal="right"/>
    </xf>
    <xf numFmtId="0" fontId="15" fillId="0" borderId="2" xfId="5" applyFont="1" applyBorder="1" applyAlignment="1">
      <alignment wrapText="1"/>
    </xf>
    <xf numFmtId="165" fontId="2" fillId="0" borderId="0" xfId="2" applyNumberFormat="1" applyFont="1" applyBorder="1" applyAlignment="1" applyProtection="1"/>
    <xf numFmtId="172" fontId="15" fillId="0" borderId="2" xfId="1" applyNumberFormat="1" applyFont="1" applyBorder="1" applyAlignment="1" applyProtection="1"/>
    <xf numFmtId="172" fontId="2" fillId="0" borderId="5" xfId="1" applyNumberFormat="1" applyFont="1" applyBorder="1" applyAlignment="1" applyProtection="1"/>
    <xf numFmtId="172" fontId="2" fillId="0" borderId="6" xfId="1" applyNumberFormat="1" applyFont="1" applyBorder="1" applyAlignment="1" applyProtection="1"/>
    <xf numFmtId="172" fontId="2" fillId="0" borderId="7" xfId="1" applyNumberFormat="1" applyFont="1" applyBorder="1" applyAlignment="1" applyProtection="1"/>
    <xf numFmtId="0" fontId="2" fillId="0" borderId="0" xfId="0" applyFont="1"/>
    <xf numFmtId="0" fontId="18" fillId="0" borderId="0" xfId="0" applyFont="1" applyAlignment="1">
      <alignment horizontal="justify"/>
    </xf>
    <xf numFmtId="168" fontId="0" fillId="0" borderId="0" xfId="3" applyFont="1" applyBorder="1" applyAlignment="1" applyProtection="1"/>
    <xf numFmtId="0" fontId="20" fillId="0" borderId="0" xfId="0" applyFont="1"/>
    <xf numFmtId="168" fontId="2" fillId="6" borderId="1" xfId="3" applyFont="1" applyFill="1" applyBorder="1" applyAlignment="1" applyProtection="1">
      <alignment horizontal="center"/>
    </xf>
    <xf numFmtId="165" fontId="22" fillId="5" borderId="5" xfId="2" applyNumberFormat="1" applyFont="1" applyFill="1" applyBorder="1" applyAlignment="1" applyProtection="1">
      <alignment horizontal="center" vertical="center" wrapText="1"/>
    </xf>
    <xf numFmtId="165" fontId="22" fillId="5" borderId="6" xfId="2" applyNumberFormat="1" applyFont="1" applyFill="1" applyBorder="1" applyAlignment="1" applyProtection="1">
      <alignment horizontal="center" vertical="center" wrapText="1"/>
    </xf>
    <xf numFmtId="167" fontId="22" fillId="5" borderId="6" xfId="1" applyNumberFormat="1" applyFont="1" applyFill="1" applyBorder="1" applyAlignment="1" applyProtection="1">
      <alignment horizontal="center" vertical="center" wrapText="1"/>
    </xf>
    <xf numFmtId="167" fontId="22" fillId="5" borderId="7" xfId="1" applyNumberFormat="1" applyFont="1" applyFill="1" applyBorder="1" applyAlignment="1" applyProtection="1">
      <alignment horizontal="center" vertical="center" wrapText="1"/>
    </xf>
    <xf numFmtId="168" fontId="23" fillId="5" borderId="23" xfId="3" applyFont="1" applyFill="1" applyBorder="1" applyAlignment="1" applyProtection="1">
      <alignment horizontal="center" vertical="center" wrapText="1"/>
    </xf>
    <xf numFmtId="0" fontId="2" fillId="5" borderId="21" xfId="0" applyFont="1" applyFill="1" applyBorder="1"/>
    <xf numFmtId="165" fontId="0" fillId="0" borderId="22" xfId="2" applyNumberFormat="1" applyFont="1" applyBorder="1" applyAlignment="1" applyProtection="1">
      <alignment horizontal="right" vertical="center"/>
    </xf>
    <xf numFmtId="167" fontId="0" fillId="0" borderId="22" xfId="1" applyNumberFormat="1" applyFont="1" applyBorder="1" applyAlignment="1" applyProtection="1">
      <alignment horizontal="right" vertical="center"/>
    </xf>
    <xf numFmtId="167" fontId="0" fillId="0" borderId="22" xfId="1" applyNumberFormat="1" applyFont="1" applyBorder="1" applyAlignment="1" applyProtection="1">
      <alignment horizontal="right"/>
    </xf>
    <xf numFmtId="167" fontId="0" fillId="0" borderId="24" xfId="1" applyNumberFormat="1" applyFont="1" applyBorder="1" applyAlignment="1" applyProtection="1">
      <alignment horizontal="right" vertical="center"/>
    </xf>
    <xf numFmtId="165" fontId="24" fillId="0" borderId="21" xfId="2" applyNumberFormat="1" applyFont="1" applyBorder="1" applyAlignment="1" applyProtection="1">
      <alignment horizontal="right"/>
    </xf>
    <xf numFmtId="167" fontId="24" fillId="0" borderId="22" xfId="1" applyNumberFormat="1" applyFont="1" applyBorder="1" applyAlignment="1" applyProtection="1">
      <alignment horizontal="right"/>
    </xf>
    <xf numFmtId="165" fontId="24" fillId="0" borderId="22" xfId="2" applyNumberFormat="1" applyFont="1" applyBorder="1" applyAlignment="1" applyProtection="1">
      <alignment horizontal="right"/>
    </xf>
    <xf numFmtId="167" fontId="24" fillId="0" borderId="24" xfId="1" applyNumberFormat="1" applyFont="1" applyBorder="1" applyAlignment="1" applyProtection="1">
      <alignment horizontal="right"/>
    </xf>
    <xf numFmtId="168" fontId="0" fillId="0" borderId="25" xfId="3" applyFont="1" applyBorder="1" applyAlignment="1" applyProtection="1">
      <alignment horizontal="center"/>
    </xf>
    <xf numFmtId="0" fontId="2" fillId="5" borderId="11" xfId="0" applyFont="1" applyFill="1" applyBorder="1"/>
    <xf numFmtId="165" fontId="0" fillId="0" borderId="12" xfId="2" applyNumberFormat="1" applyFont="1" applyBorder="1" applyAlignment="1" applyProtection="1"/>
    <xf numFmtId="167" fontId="0" fillId="0" borderId="12" xfId="1" applyNumberFormat="1" applyFont="1" applyBorder="1" applyAlignment="1" applyProtection="1"/>
    <xf numFmtId="167" fontId="0" fillId="0" borderId="26" xfId="1" applyNumberFormat="1" applyFont="1" applyBorder="1" applyAlignment="1" applyProtection="1"/>
    <xf numFmtId="165" fontId="0" fillId="0" borderId="11" xfId="2" applyNumberFormat="1" applyFont="1" applyBorder="1" applyAlignment="1" applyProtection="1"/>
    <xf numFmtId="168" fontId="0" fillId="0" borderId="27" xfId="3" applyFont="1" applyBorder="1" applyAlignment="1" applyProtection="1">
      <alignment horizontal="center"/>
    </xf>
    <xf numFmtId="0" fontId="2" fillId="5" borderId="28" xfId="0" applyFont="1" applyFill="1" applyBorder="1"/>
    <xf numFmtId="165" fontId="0" fillId="0" borderId="29" xfId="2" applyNumberFormat="1" applyFont="1" applyBorder="1" applyAlignment="1" applyProtection="1"/>
    <xf numFmtId="167" fontId="0" fillId="0" borderId="29" xfId="1" applyNumberFormat="1" applyFont="1" applyBorder="1" applyAlignment="1" applyProtection="1"/>
    <xf numFmtId="167" fontId="0" fillId="0" borderId="30" xfId="1" applyNumberFormat="1" applyFont="1" applyBorder="1" applyAlignment="1" applyProtection="1"/>
    <xf numFmtId="165" fontId="0" fillId="0" borderId="28" xfId="2" applyNumberFormat="1" applyFont="1" applyBorder="1" applyAlignment="1" applyProtection="1"/>
    <xf numFmtId="168" fontId="0" fillId="0" borderId="31" xfId="3" applyFont="1" applyBorder="1" applyAlignment="1" applyProtection="1">
      <alignment horizontal="center"/>
    </xf>
  </cellXfs>
  <cellStyles count="8">
    <cellStyle name="Hipervínculo" xfId="4" builtinId="8"/>
    <cellStyle name="Millares" xfId="1" builtinId="3"/>
    <cellStyle name="Moneda" xfId="2" builtinId="4"/>
    <cellStyle name="Normal" xfId="0" builtinId="0"/>
    <cellStyle name="Normal_1997" xfId="5"/>
    <cellStyle name="Normal_1998" xfId="6"/>
    <cellStyle name="Normal_1998 2" xfId="7"/>
    <cellStyle name="Porcentaje" xfId="3" builtinId="5"/>
  </cellStyles>
  <dxfs count="10"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  <dxf>
      <font>
        <color rgb="FFC51D34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B7D"/>
      <rgbColor rgb="FFBADED2"/>
      <rgbColor rgb="FF808080"/>
      <rgbColor rgb="FF6E96CC"/>
      <rgbColor rgb="FFC51D34"/>
      <rgbColor rgb="FFFFFFCC"/>
      <rgbColor rgb="FFCCFFFF"/>
      <rgbColor rgb="FF660066"/>
      <rgbColor rgb="FFE37572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AED6F7"/>
      <rgbColor rgb="FFFF99CC"/>
      <rgbColor rgb="FFA6A6A6"/>
      <rgbColor rgb="FFF7BAB6"/>
      <rgbColor rgb="FF3366FF"/>
      <rgbColor rgb="FF74BDA6"/>
      <rgbColor rgb="FF99CC00"/>
      <rgbColor rgb="FFFFCC00"/>
      <rgbColor rgb="FFFF9900"/>
      <rgbColor rgb="FFFF6600"/>
      <rgbColor rgb="FF595959"/>
      <rgbColor rgb="FF8B8B8B"/>
      <rgbColor rgb="FF252850"/>
      <rgbColor rgb="FF339966"/>
      <rgbColor rgb="FF003300"/>
      <rgbColor rgb="FF44444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'EJECUCIÓN NOMINAL'!$A$49</c:f>
              <c:strCache>
                <c:ptCount val="1"/>
                <c:pt idx="0">
                  <c:v>Relación Personal/erogaciones totales</c:v>
                </c:pt>
              </c:strCache>
            </c:strRef>
          </c:tx>
          <c:spPr>
            <a:ln w="28440">
              <a:solidFill>
                <a:srgbClr val="C51D34"/>
              </a:solidFill>
              <a:round/>
            </a:ln>
          </c:spPr>
          <c:marker>
            <c:symbol val="circle"/>
            <c:size val="5"/>
            <c:spPr>
              <a:solidFill>
                <a:srgbClr val="C51D34"/>
              </a:solidFill>
            </c:spPr>
          </c:marker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numRef>
              <c:f>'EJECUCIÓN NOMINAL'!$B$5:$AE$5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'EJECUCIÓN NOMINAL'!$B$49:$AE$49</c:f>
              <c:numCache>
                <c:formatCode>0.0%</c:formatCode>
                <c:ptCount val="30"/>
                <c:pt idx="0">
                  <c:v>0.52137633697611097</c:v>
                </c:pt>
                <c:pt idx="1">
                  <c:v>0.47225736157911696</c:v>
                </c:pt>
                <c:pt idx="2">
                  <c:v>0.48734508290672118</c:v>
                </c:pt>
                <c:pt idx="3">
                  <c:v>0.48715475610585063</c:v>
                </c:pt>
                <c:pt idx="4">
                  <c:v>0.40067210868092484</c:v>
                </c:pt>
                <c:pt idx="5">
                  <c:v>0.50032261859406557</c:v>
                </c:pt>
                <c:pt idx="6">
                  <c:v>0.4709616219558419</c:v>
                </c:pt>
                <c:pt idx="7">
                  <c:v>0.45397724081311824</c:v>
                </c:pt>
                <c:pt idx="8">
                  <c:v>0.48347715379316952</c:v>
                </c:pt>
                <c:pt idx="9">
                  <c:v>0.51317462828249205</c:v>
                </c:pt>
                <c:pt idx="10">
                  <c:v>0.51041201051903029</c:v>
                </c:pt>
                <c:pt idx="11">
                  <c:v>0.45188335453801504</c:v>
                </c:pt>
                <c:pt idx="12">
                  <c:v>0.49298701020758912</c:v>
                </c:pt>
                <c:pt idx="13">
                  <c:v>0.45168740606109847</c:v>
                </c:pt>
                <c:pt idx="14">
                  <c:v>0.45608230892570822</c:v>
                </c:pt>
                <c:pt idx="15">
                  <c:v>0.46382309788304343</c:v>
                </c:pt>
                <c:pt idx="16">
                  <c:v>0.49521523178807947</c:v>
                </c:pt>
                <c:pt idx="17">
                  <c:v>0.51332255451571907</c:v>
                </c:pt>
                <c:pt idx="18">
                  <c:v>0.4923785393565136</c:v>
                </c:pt>
                <c:pt idx="19">
                  <c:v>0.49337867523424878</c:v>
                </c:pt>
                <c:pt idx="20">
                  <c:v>0.54314413651216265</c:v>
                </c:pt>
                <c:pt idx="21">
                  <c:v>0.55073846852987962</c:v>
                </c:pt>
                <c:pt idx="22">
                  <c:v>0.55032587515957809</c:v>
                </c:pt>
                <c:pt idx="23">
                  <c:v>0.56188498987787472</c:v>
                </c:pt>
                <c:pt idx="24">
                  <c:v>0.53905505632671358</c:v>
                </c:pt>
                <c:pt idx="25">
                  <c:v>0.5062700655818676</c:v>
                </c:pt>
                <c:pt idx="26">
                  <c:v>0.46246451911973313</c:v>
                </c:pt>
                <c:pt idx="27">
                  <c:v>0.47741789416631791</c:v>
                </c:pt>
                <c:pt idx="28">
                  <c:v>0.50268384634835983</c:v>
                </c:pt>
                <c:pt idx="29">
                  <c:v>0.41685214626391098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'EJECUCIÓN NOMINAL'!$A$50</c:f>
              <c:strCache>
                <c:ptCount val="1"/>
                <c:pt idx="0">
                  <c:v>Relación Erogaciones totales/PBG</c:v>
                </c:pt>
              </c:strCache>
            </c:strRef>
          </c:tx>
          <c:spPr>
            <a:ln w="28440">
              <a:solidFill>
                <a:srgbClr val="009B7D"/>
              </a:solidFill>
              <a:round/>
            </a:ln>
          </c:spPr>
          <c:marker>
            <c:symbol val="circle"/>
            <c:size val="5"/>
            <c:spPr>
              <a:solidFill>
                <a:srgbClr val="009B7D"/>
              </a:solidFill>
            </c:spPr>
          </c:marker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numRef>
              <c:f>'EJECUCIÓN NOMINAL'!$B$5:$AE$5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'EJECUCIÓN NOMINAL'!$B$50:$AD$50</c:f>
              <c:numCache>
                <c:formatCode>0.0%</c:formatCode>
                <c:ptCount val="29"/>
                <c:pt idx="0">
                  <c:v>0.14504248861409264</c:v>
                </c:pt>
                <c:pt idx="1">
                  <c:v>0.16642198000427239</c:v>
                </c:pt>
                <c:pt idx="2">
                  <c:v>0.16317324059054136</c:v>
                </c:pt>
                <c:pt idx="3">
                  <c:v>0.16813120084782998</c:v>
                </c:pt>
                <c:pt idx="4">
                  <c:v>0.18413155417693339</c:v>
                </c:pt>
                <c:pt idx="5">
                  <c:v>0.13383108365620519</c:v>
                </c:pt>
                <c:pt idx="6">
                  <c:v>0.14173012410599239</c:v>
                </c:pt>
                <c:pt idx="7">
                  <c:v>0.1586043215521879</c:v>
                </c:pt>
                <c:pt idx="8">
                  <c:v>0.15094435561023603</c:v>
                </c:pt>
                <c:pt idx="9">
                  <c:v>0.15842488379193548</c:v>
                </c:pt>
                <c:pt idx="10">
                  <c:v>0.12722724416072384</c:v>
                </c:pt>
                <c:pt idx="11">
                  <c:v>0.12160258097755995</c:v>
                </c:pt>
                <c:pt idx="12">
                  <c:v>0.11966928383180236</c:v>
                </c:pt>
                <c:pt idx="13">
                  <c:v>0.12892269216796115</c:v>
                </c:pt>
                <c:pt idx="14">
                  <c:v>0.14397966752427552</c:v>
                </c:pt>
                <c:pt idx="15">
                  <c:v>0.15149960686905384</c:v>
                </c:pt>
                <c:pt idx="16">
                  <c:v>0.15488255120451561</c:v>
                </c:pt>
                <c:pt idx="17">
                  <c:v>0.16858497596347341</c:v>
                </c:pt>
                <c:pt idx="18">
                  <c:v>0.16942548618791217</c:v>
                </c:pt>
                <c:pt idx="19">
                  <c:v>0.19229800306836473</c:v>
                </c:pt>
                <c:pt idx="20">
                  <c:v>0.20416959969616078</c:v>
                </c:pt>
                <c:pt idx="21">
                  <c:v>0.21604032421796771</c:v>
                </c:pt>
                <c:pt idx="22">
                  <c:v>0.22517682689290677</c:v>
                </c:pt>
                <c:pt idx="23">
                  <c:v>0.25194899543929705</c:v>
                </c:pt>
                <c:pt idx="24">
                  <c:v>0.24056049705230081</c:v>
                </c:pt>
                <c:pt idx="25">
                  <c:v>0.25933212269152084</c:v>
                </c:pt>
                <c:pt idx="26">
                  <c:v>0.24511257822769233</c:v>
                </c:pt>
                <c:pt idx="27">
                  <c:v>0.25638993197633347</c:v>
                </c:pt>
                <c:pt idx="28">
                  <c:v>0.23450193112481646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'EJECUCIÓN NOMINAL'!$A$51</c:f>
              <c:strCache>
                <c:ptCount val="1"/>
                <c:pt idx="0">
                  <c:v>Relación Stock de deuda consolidada/PBG</c:v>
                </c:pt>
              </c:strCache>
            </c:strRef>
          </c:tx>
          <c:spPr>
            <a:ln w="28440">
              <a:solidFill>
                <a:srgbClr val="252850"/>
              </a:solidFill>
              <a:round/>
            </a:ln>
          </c:spPr>
          <c:marker>
            <c:symbol val="circle"/>
            <c:size val="5"/>
            <c:spPr>
              <a:solidFill>
                <a:srgbClr val="252850"/>
              </a:solidFill>
            </c:spPr>
          </c:marker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numRef>
              <c:f>'EJECUCIÓN NOMINAL'!$B$5:$AE$5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'EJECUCIÓN NOMINAL'!$B$51:$AD$51</c:f>
              <c:numCache>
                <c:formatCode>0.0%</c:formatCode>
                <c:ptCount val="29"/>
                <c:pt idx="0">
                  <c:v>2.2875147288340603E-2</c:v>
                </c:pt>
                <c:pt idx="1">
                  <c:v>2.3706733279151425E-2</c:v>
                </c:pt>
                <c:pt idx="2">
                  <c:v>3.8675992679666774E-2</c:v>
                </c:pt>
                <c:pt idx="3">
                  <c:v>0.1235145314013244</c:v>
                </c:pt>
                <c:pt idx="4">
                  <c:v>0.11052882721522858</c:v>
                </c:pt>
                <c:pt idx="5">
                  <c:v>0.10897272666495407</c:v>
                </c:pt>
                <c:pt idx="6">
                  <c:v>9.2514790073543962E-2</c:v>
                </c:pt>
                <c:pt idx="7">
                  <c:v>0.11395850387925338</c:v>
                </c:pt>
                <c:pt idx="8">
                  <c:v>0.10904177455307898</c:v>
                </c:pt>
                <c:pt idx="9">
                  <c:v>0.12867696312642959</c:v>
                </c:pt>
                <c:pt idx="10">
                  <c:v>0.26580848882954311</c:v>
                </c:pt>
                <c:pt idx="11">
                  <c:v>0.20159169732406704</c:v>
                </c:pt>
                <c:pt idx="12">
                  <c:v>0.17135261096290738</c:v>
                </c:pt>
                <c:pt idx="13">
                  <c:v>0.14996656018900983</c:v>
                </c:pt>
                <c:pt idx="14">
                  <c:v>0.13201016400782117</c:v>
                </c:pt>
                <c:pt idx="15">
                  <c:v>0.11417383913223848</c:v>
                </c:pt>
                <c:pt idx="16">
                  <c:v>9.8225672122750199E-2</c:v>
                </c:pt>
                <c:pt idx="17">
                  <c:v>0.10039860058438756</c:v>
                </c:pt>
                <c:pt idx="18">
                  <c:v>8.3303403400923029E-2</c:v>
                </c:pt>
                <c:pt idx="19">
                  <c:v>7.7823266680528219E-2</c:v>
                </c:pt>
                <c:pt idx="20">
                  <c:v>7.1502250942738779E-2</c:v>
                </c:pt>
                <c:pt idx="21">
                  <c:v>7.6914342566397897E-2</c:v>
                </c:pt>
                <c:pt idx="22">
                  <c:v>6.9148589117767598E-2</c:v>
                </c:pt>
                <c:pt idx="23">
                  <c:v>8.7788416933904573E-2</c:v>
                </c:pt>
                <c:pt idx="24">
                  <c:v>0.11877726339526272</c:v>
                </c:pt>
                <c:pt idx="25">
                  <c:v>0.1402939561840352</c:v>
                </c:pt>
                <c:pt idx="26">
                  <c:v>0.13970654740755462</c:v>
                </c:pt>
                <c:pt idx="27">
                  <c:v>0.13857173718151686</c:v>
                </c:pt>
                <c:pt idx="28">
                  <c:v>0.14421178747534333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93098880"/>
        <c:axId val="193100416"/>
      </c:lineChart>
      <c:catAx>
        <c:axId val="1930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193100416"/>
        <c:crosses val="autoZero"/>
        <c:auto val="1"/>
        <c:lblAlgn val="ctr"/>
        <c:lblOffset val="100"/>
        <c:noMultiLvlLbl val="0"/>
      </c:catAx>
      <c:valAx>
        <c:axId val="193100416"/>
        <c:scaling>
          <c:orientation val="minMax"/>
        </c:scaling>
        <c:delete val="0"/>
        <c:axPos val="l"/>
        <c:majorGridlines>
          <c:spPr>
            <a:ln w="12600">
              <a:solidFill>
                <a:srgbClr val="A6A6A6">
                  <a:alpha val="18000"/>
                </a:srgbClr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193098880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D9D9D9">
            <a:alpha val="18000"/>
          </a:srgbClr>
        </a:solidFill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zero"/>
    <c:showDLblsOverMax val="1"/>
  </c:chart>
  <c:spPr>
    <a:solidFill>
      <a:srgbClr val="FFFFFF"/>
    </a:solidFill>
    <a:ln w="19080">
      <a:solidFill>
        <a:srgbClr val="A6A6A6">
          <a:alpha val="18000"/>
        </a:srgb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'EJECUCIÓN REAL'!$A$21</c:f>
              <c:strCache>
                <c:ptCount val="1"/>
                <c:pt idx="0">
                  <c:v>       - Personal</c:v>
                </c:pt>
              </c:strCache>
            </c:strRef>
          </c:tx>
          <c:spPr>
            <a:ln w="28440">
              <a:solidFill>
                <a:srgbClr val="C51D34"/>
              </a:solidFill>
              <a:round/>
            </a:ln>
          </c:spPr>
          <c:marker>
            <c:symbol val="circle"/>
            <c:size val="6"/>
            <c:spPr>
              <a:solidFill>
                <a:srgbClr val="C51D34"/>
              </a:solidFill>
            </c:spPr>
          </c:marker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numRef>
              <c:f>'EJECUCIÓN REAL'!$B$5:$AE$5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'EJECUCIÓN REAL'!$B$21:$AE$21</c:f>
              <c:numCache>
                <c:formatCode>_-"$ "* #,##0_-;"-$ "* #,##0_-;_-"$ "* \-??_-;_-@_-</c:formatCode>
                <c:ptCount val="30"/>
                <c:pt idx="0">
                  <c:v>63016.431408258206</c:v>
                </c:pt>
                <c:pt idx="1">
                  <c:v>74667.978289646067</c:v>
                </c:pt>
                <c:pt idx="2">
                  <c:v>75333.433383834141</c:v>
                </c:pt>
                <c:pt idx="3">
                  <c:v>75824.18865860696</c:v>
                </c:pt>
                <c:pt idx="4">
                  <c:v>73915.136575610159</c:v>
                </c:pt>
                <c:pt idx="5">
                  <c:v>74596.745483277424</c:v>
                </c:pt>
                <c:pt idx="6">
                  <c:v>77184.677107654235</c:v>
                </c:pt>
                <c:pt idx="7">
                  <c:v>85207.723365546</c:v>
                </c:pt>
                <c:pt idx="8">
                  <c:v>88463.005241839579</c:v>
                </c:pt>
                <c:pt idx="9">
                  <c:v>89757.075848229157</c:v>
                </c:pt>
                <c:pt idx="10">
                  <c:v>61025.498757508998</c:v>
                </c:pt>
                <c:pt idx="11">
                  <c:v>67336.343060230574</c:v>
                </c:pt>
                <c:pt idx="12">
                  <c:v>85164.960574005599</c:v>
                </c:pt>
                <c:pt idx="13">
                  <c:v>86669.076567299358</c:v>
                </c:pt>
                <c:pt idx="14">
                  <c:v>106542.16307926329</c:v>
                </c:pt>
                <c:pt idx="15">
                  <c:v>110294.81054598732</c:v>
                </c:pt>
                <c:pt idx="16">
                  <c:v>121257.00992906607</c:v>
                </c:pt>
                <c:pt idx="17">
                  <c:v>130424.8989930883</c:v>
                </c:pt>
                <c:pt idx="18">
                  <c:v>124467.84312718512</c:v>
                </c:pt>
                <c:pt idx="19">
                  <c:v>144968.12833719928</c:v>
                </c:pt>
                <c:pt idx="20">
                  <c:v>163287.34736147479</c:v>
                </c:pt>
                <c:pt idx="21">
                  <c:v>172242.67226659396</c:v>
                </c:pt>
                <c:pt idx="22">
                  <c:v>168857.39719201627</c:v>
                </c:pt>
                <c:pt idx="23">
                  <c:v>190965.87441241095</c:v>
                </c:pt>
                <c:pt idx="24">
                  <c:v>168526.67480694022</c:v>
                </c:pt>
                <c:pt idx="25">
                  <c:v>172698.95796199975</c:v>
                </c:pt>
                <c:pt idx="26">
                  <c:v>140761.5473591999</c:v>
                </c:pt>
                <c:pt idx="27">
                  <c:v>143465.92797703468</c:v>
                </c:pt>
                <c:pt idx="28">
                  <c:v>132461.31835559479</c:v>
                </c:pt>
                <c:pt idx="29">
                  <c:v>112746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93158144"/>
        <c:axId val="193164032"/>
      </c:lineChart>
      <c:catAx>
        <c:axId val="1931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808080"/>
                </a:solidFill>
                <a:latin typeface="Calibri"/>
              </a:defRPr>
            </a:pPr>
            <a:endParaRPr lang="es-AR"/>
          </a:p>
        </c:txPr>
        <c:crossAx val="193164032"/>
        <c:crosses val="autoZero"/>
        <c:auto val="1"/>
        <c:lblAlgn val="ctr"/>
        <c:lblOffset val="100"/>
        <c:noMultiLvlLbl val="0"/>
      </c:catAx>
      <c:valAx>
        <c:axId val="193164032"/>
        <c:scaling>
          <c:orientation val="minMax"/>
        </c:scaling>
        <c:delete val="0"/>
        <c:axPos val="l"/>
        <c:majorGridlines>
          <c:spPr>
            <a:ln w="15840">
              <a:solidFill>
                <a:srgbClr val="A6A6A6">
                  <a:alpha val="18000"/>
                </a:srgbClr>
              </a:solidFill>
              <a:round/>
            </a:ln>
          </c:spPr>
        </c:majorGridlines>
        <c:numFmt formatCode="_-&quot;$ &quot;* #,##0_-;&quot;-$ &quot;* #,##0_-;_-&quot;$ &quot;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es-AR"/>
          </a:p>
        </c:txPr>
        <c:crossAx val="1931581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22320">
      <a:solidFill>
        <a:srgbClr val="A6A6A6">
          <a:alpha val="18000"/>
        </a:srgb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'EMPLEO PÚBLICO'!$G$6</c:f>
              <c:strCache>
                <c:ptCount val="1"/>
                <c:pt idx="0">
                  <c:v>EMPLEADOS CADA MIL HABITANTES</c:v>
                </c:pt>
              </c:strCache>
            </c:strRef>
          </c:tx>
          <c:spPr>
            <a:solidFill>
              <a:srgbClr val="009B7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9B7D"/>
              </a:solidFill>
              <a:ln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es-A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</c:dLbl>
            <c:txPr>
              <a:bodyPr/>
              <a:lstStyle/>
              <a:p>
                <a:pPr>
                  <a:defRPr sz="1200" b="1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numRef>
              <c:f>'EMPLEO PÚBLICO'!$B$30:$B$35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'EMPLEO PÚBLICO'!$G$30:$G$35</c:f>
              <c:numCache>
                <c:formatCode>_-* #,##0_-;\-* #,##0_-;_-* \-??_-;_-@_-</c:formatCode>
                <c:ptCount val="6"/>
                <c:pt idx="0">
                  <c:v>49.677541365892502</c:v>
                </c:pt>
                <c:pt idx="1">
                  <c:v>48.870490624710001</c:v>
                </c:pt>
                <c:pt idx="2">
                  <c:v>48.722089463072201</c:v>
                </c:pt>
                <c:pt idx="3">
                  <c:v>50.1700146326557</c:v>
                </c:pt>
                <c:pt idx="4">
                  <c:v>46.258472581644597</c:v>
                </c:pt>
                <c:pt idx="5">
                  <c:v>44.9383103104431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969536"/>
        <c:axId val="209971072"/>
      </c:barChart>
      <c:lineChart>
        <c:grouping val="standard"/>
        <c:varyColors val="0"/>
        <c:ser>
          <c:idx val="1"/>
          <c:order val="1"/>
          <c:tx>
            <c:strRef>
              <c:f>'EMPLEO PÚBLICO'!$O$6</c:f>
              <c:strCache>
                <c:ptCount val="1"/>
                <c:pt idx="0">
                  <c:v>Relación Inversión Salarial media en Mendoza Vs Argentina</c:v>
                </c:pt>
              </c:strCache>
            </c:strRef>
          </c:tx>
          <c:spPr>
            <a:ln w="31680" cap="rnd">
              <a:solidFill>
                <a:srgbClr val="C51D34"/>
              </a:solidFill>
              <a:prstDash val="sysDash"/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A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</c:dLbls>
          <c:cat>
            <c:numRef>
              <c:f>'EMPLEO PÚBLICO'!$B$30:$B$35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'EMPLEO PÚBLICO'!$O$30:$O$35</c:f>
              <c:numCache>
                <c:formatCode>0\ %</c:formatCode>
                <c:ptCount val="6"/>
                <c:pt idx="0">
                  <c:v>1.0857331540051205</c:v>
                </c:pt>
                <c:pt idx="1">
                  <c:v>0.99384716149697383</c:v>
                </c:pt>
                <c:pt idx="2">
                  <c:v>1.0030551852921228</c:v>
                </c:pt>
                <c:pt idx="3">
                  <c:v>0.90656103121833209</c:v>
                </c:pt>
                <c:pt idx="4">
                  <c:v>1.0483268308153362</c:v>
                </c:pt>
                <c:pt idx="5">
                  <c:v>0.99186435642116255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09972608"/>
        <c:axId val="209974400"/>
      </c:lineChart>
      <c:catAx>
        <c:axId val="20996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209971072"/>
        <c:crosses val="autoZero"/>
        <c:auto val="1"/>
        <c:lblAlgn val="ctr"/>
        <c:lblOffset val="100"/>
        <c:noMultiLvlLbl val="0"/>
      </c:catAx>
      <c:valAx>
        <c:axId val="209971072"/>
        <c:scaling>
          <c:orientation val="minMax"/>
        </c:scaling>
        <c:delete val="0"/>
        <c:axPos val="l"/>
        <c:majorGridlines>
          <c:spPr>
            <a:ln w="15840">
              <a:solidFill>
                <a:srgbClr val="A6A6A6">
                  <a:alpha val="18000"/>
                </a:srgbClr>
              </a:solidFill>
              <a:round/>
            </a:ln>
          </c:spPr>
        </c:majorGridlines>
        <c:numFmt formatCode="_-* #,##0_-;\-* #,##0_-;_-* \-??_-;_-@_-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209969536"/>
        <c:crosses val="autoZero"/>
        <c:crossBetween val="between"/>
      </c:valAx>
      <c:catAx>
        <c:axId val="20997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974400"/>
        <c:crosses val="autoZero"/>
        <c:auto val="1"/>
        <c:lblAlgn val="ctr"/>
        <c:lblOffset val="100"/>
        <c:noMultiLvlLbl val="0"/>
      </c:catAx>
      <c:valAx>
        <c:axId val="209974400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es-AR"/>
          </a:p>
        </c:txPr>
        <c:crossAx val="209972608"/>
        <c:crosses val="max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D9D9D9">
            <a:alpha val="18000"/>
          </a:srgbClr>
        </a:solidFill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es-AR"/>
        </a:p>
      </c:txPr>
    </c:legend>
    <c:plotVisOnly val="1"/>
    <c:dispBlanksAs val="gap"/>
    <c:showDLblsOverMax val="1"/>
  </c:chart>
  <c:spPr>
    <a:solidFill>
      <a:srgbClr val="FFFFFF"/>
    </a:solidFill>
    <a:ln w="19080">
      <a:solidFill>
        <a:srgbClr val="A6A6A6">
          <a:alpha val="18000"/>
        </a:srgbClr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ciecmza.org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ciecmza.org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ciecmza.org/" TargetMode="Externa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ciecmza.org/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ciecmza.org/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0</xdr:col>
      <xdr:colOff>577080</xdr:colOff>
      <xdr:row>2</xdr:row>
      <xdr:rowOff>78480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rcRect b="44354"/>
        <a:stretch/>
      </xdr:blipFill>
      <xdr:spPr>
        <a:xfrm>
          <a:off x="0" y="19080"/>
          <a:ext cx="577080" cy="440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86040</xdr:colOff>
      <xdr:row>0</xdr:row>
      <xdr:rowOff>85680</xdr:rowOff>
    </xdr:from>
    <xdr:to>
      <xdr:col>5</xdr:col>
      <xdr:colOff>285480</xdr:colOff>
      <xdr:row>2</xdr:row>
      <xdr:rowOff>55440</xdr:rowOff>
    </xdr:to>
    <xdr:pic>
      <xdr:nvPicPr>
        <xdr:cNvPr id="3" name="Imagen 2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rcRect l="5730" t="88082" r="563" b="2293"/>
        <a:stretch/>
      </xdr:blipFill>
      <xdr:spPr>
        <a:xfrm>
          <a:off x="1017360" y="85680"/>
          <a:ext cx="2481840" cy="35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64800</xdr:colOff>
      <xdr:row>2</xdr:row>
      <xdr:rowOff>78480</xdr:rowOff>
    </xdr:to>
    <xdr:pic>
      <xdr:nvPicPr>
        <xdr:cNvPr id="2" name="Imagen 8"/>
        <xdr:cNvPicPr/>
      </xdr:nvPicPr>
      <xdr:blipFill>
        <a:blip xmlns:r="http://schemas.openxmlformats.org/officeDocument/2006/relationships" r:embed="rId1"/>
        <a:srcRect b="44354"/>
        <a:stretch/>
      </xdr:blipFill>
      <xdr:spPr>
        <a:xfrm>
          <a:off x="0" y="19080"/>
          <a:ext cx="577080" cy="440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257040</xdr:colOff>
      <xdr:row>0</xdr:row>
      <xdr:rowOff>85680</xdr:rowOff>
    </xdr:from>
    <xdr:to>
      <xdr:col>4</xdr:col>
      <xdr:colOff>456120</xdr:colOff>
      <xdr:row>2</xdr:row>
      <xdr:rowOff>55440</xdr:rowOff>
    </xdr:to>
    <xdr:pic>
      <xdr:nvPicPr>
        <xdr:cNvPr id="3" name="Imagen 10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/>
        <a:srcRect l="5730" t="88082" r="563" b="2293"/>
        <a:stretch/>
      </xdr:blipFill>
      <xdr:spPr>
        <a:xfrm>
          <a:off x="769320" y="85680"/>
          <a:ext cx="2481120" cy="350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677880</xdr:colOff>
      <xdr:row>52</xdr:row>
      <xdr:rowOff>31680</xdr:rowOff>
    </xdr:from>
    <xdr:to>
      <xdr:col>14</xdr:col>
      <xdr:colOff>245507</xdr:colOff>
      <xdr:row>66</xdr:row>
      <xdr:rowOff>106920</xdr:rowOff>
    </xdr:to>
    <xdr:graphicFrame macro="">
      <xdr:nvGraphicFramePr>
        <xdr:cNvPr id="4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574920</xdr:colOff>
      <xdr:row>2</xdr:row>
      <xdr:rowOff>35640</xdr:rowOff>
    </xdr:to>
    <xdr:pic>
      <xdr:nvPicPr>
        <xdr:cNvPr id="5" name="Imagen 2"/>
        <xdr:cNvPicPr/>
      </xdr:nvPicPr>
      <xdr:blipFill>
        <a:blip xmlns:r="http://schemas.openxmlformats.org/officeDocument/2006/relationships" r:embed="rId2"/>
        <a:srcRect b="44323"/>
        <a:stretch/>
      </xdr:blipFill>
      <xdr:spPr>
        <a:xfrm>
          <a:off x="0" y="0"/>
          <a:ext cx="574920" cy="43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733320</xdr:colOff>
      <xdr:row>0</xdr:row>
      <xdr:rowOff>66600</xdr:rowOff>
    </xdr:from>
    <xdr:to>
      <xdr:col>0</xdr:col>
      <xdr:colOff>3216240</xdr:colOff>
      <xdr:row>2</xdr:row>
      <xdr:rowOff>12960</xdr:rowOff>
    </xdr:to>
    <xdr:pic>
      <xdr:nvPicPr>
        <xdr:cNvPr id="6" name="Imagen 3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/>
        <a:srcRect l="5730" t="88082" r="563" b="2293"/>
        <a:stretch/>
      </xdr:blipFill>
      <xdr:spPr>
        <a:xfrm>
          <a:off x="733320" y="66600"/>
          <a:ext cx="2482920" cy="346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28800</xdr:rowOff>
    </xdr:from>
    <xdr:to>
      <xdr:col>8</xdr:col>
      <xdr:colOff>643460</xdr:colOff>
      <xdr:row>66</xdr:row>
      <xdr:rowOff>141840</xdr:rowOff>
    </xdr:to>
    <xdr:graphicFrame macro="">
      <xdr:nvGraphicFramePr>
        <xdr:cNvPr id="7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574920</xdr:colOff>
      <xdr:row>2</xdr:row>
      <xdr:rowOff>37800</xdr:rowOff>
    </xdr:to>
    <xdr:pic>
      <xdr:nvPicPr>
        <xdr:cNvPr id="8" name="Imagen 1"/>
        <xdr:cNvPicPr/>
      </xdr:nvPicPr>
      <xdr:blipFill>
        <a:blip xmlns:r="http://schemas.openxmlformats.org/officeDocument/2006/relationships" r:embed="rId2"/>
        <a:srcRect b="44354"/>
        <a:stretch/>
      </xdr:blipFill>
      <xdr:spPr>
        <a:xfrm>
          <a:off x="0" y="0"/>
          <a:ext cx="574920" cy="437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733320</xdr:colOff>
      <xdr:row>0</xdr:row>
      <xdr:rowOff>76320</xdr:rowOff>
    </xdr:from>
    <xdr:to>
      <xdr:col>0</xdr:col>
      <xdr:colOff>3216240</xdr:colOff>
      <xdr:row>2</xdr:row>
      <xdr:rowOff>24480</xdr:rowOff>
    </xdr:to>
    <xdr:pic>
      <xdr:nvPicPr>
        <xdr:cNvPr id="9" name="Imagen 3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/>
        <a:srcRect l="5730" t="88082" r="563" b="2293"/>
        <a:stretch/>
      </xdr:blipFill>
      <xdr:spPr>
        <a:xfrm>
          <a:off x="733320" y="76320"/>
          <a:ext cx="2482920" cy="348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38880</xdr:colOff>
      <xdr:row>35</xdr:row>
      <xdr:rowOff>142920</xdr:rowOff>
    </xdr:from>
    <xdr:to>
      <xdr:col>11</xdr:col>
      <xdr:colOff>231480</xdr:colOff>
      <xdr:row>49</xdr:row>
      <xdr:rowOff>180000</xdr:rowOff>
    </xdr:to>
    <xdr:graphicFrame macro="">
      <xdr:nvGraphicFramePr>
        <xdr:cNvPr id="10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363240</xdr:colOff>
      <xdr:row>0</xdr:row>
      <xdr:rowOff>440280</xdr:rowOff>
    </xdr:to>
    <xdr:pic>
      <xdr:nvPicPr>
        <xdr:cNvPr id="11" name="Imagen 4"/>
        <xdr:cNvPicPr/>
      </xdr:nvPicPr>
      <xdr:blipFill>
        <a:blip xmlns:r="http://schemas.openxmlformats.org/officeDocument/2006/relationships" r:embed="rId2"/>
        <a:srcRect b="44354"/>
        <a:stretch/>
      </xdr:blipFill>
      <xdr:spPr>
        <a:xfrm>
          <a:off x="0" y="0"/>
          <a:ext cx="582840" cy="44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521640</xdr:colOff>
      <xdr:row>0</xdr:row>
      <xdr:rowOff>76320</xdr:rowOff>
    </xdr:from>
    <xdr:to>
      <xdr:col>4</xdr:col>
      <xdr:colOff>771480</xdr:colOff>
      <xdr:row>0</xdr:row>
      <xdr:rowOff>426960</xdr:rowOff>
    </xdr:to>
    <xdr:pic>
      <xdr:nvPicPr>
        <xdr:cNvPr id="12" name="Imagen 5">
          <a:hlinkClick xmlns:r="http://schemas.openxmlformats.org/officeDocument/2006/relationships" r:id="rId3"/>
        </xdr:cNvPr>
        <xdr:cNvPicPr/>
      </xdr:nvPicPr>
      <xdr:blipFill>
        <a:blip xmlns:r="http://schemas.openxmlformats.org/officeDocument/2006/relationships" r:embed="rId4"/>
        <a:srcRect l="5730" t="88082" r="563" b="2293"/>
        <a:stretch/>
      </xdr:blipFill>
      <xdr:spPr>
        <a:xfrm>
          <a:off x="741240" y="76320"/>
          <a:ext cx="2622600" cy="350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ciecmza.org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ciecmza.org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ecmz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zoomScaleNormal="100" workbookViewId="0">
      <selection activeCell="E5" sqref="E5"/>
    </sheetView>
  </sheetViews>
  <sheetFormatPr baseColWidth="10" defaultColWidth="10.85546875" defaultRowHeight="15" x14ac:dyDescent="0.25"/>
  <cols>
    <col min="1" max="1" width="9" customWidth="1"/>
    <col min="3" max="3" width="8.5703125" customWidth="1"/>
    <col min="7" max="7" width="18.42578125" customWidth="1"/>
  </cols>
  <sheetData>
    <row r="2" spans="2:6" x14ac:dyDescent="0.25">
      <c r="C2" s="6" t="s">
        <v>0</v>
      </c>
      <c r="D2" s="6"/>
      <c r="E2" s="6"/>
      <c r="F2" s="6"/>
    </row>
    <row r="3" spans="2:6" ht="12" customHeight="1" x14ac:dyDescent="0.25"/>
    <row r="4" spans="2:6" x14ac:dyDescent="0.25">
      <c r="B4" s="7" t="s">
        <v>1</v>
      </c>
      <c r="C4" s="8" t="s">
        <v>2</v>
      </c>
      <c r="D4" s="9" t="s">
        <v>3</v>
      </c>
      <c r="E4" s="10" t="s">
        <v>4</v>
      </c>
      <c r="F4" s="11" t="s">
        <v>5</v>
      </c>
    </row>
    <row r="5" spans="2:6" x14ac:dyDescent="0.25">
      <c r="C5" s="12" t="s">
        <v>6</v>
      </c>
      <c r="D5" s="13" t="s">
        <v>7</v>
      </c>
      <c r="E5" s="14" t="s">
        <v>8</v>
      </c>
      <c r="F5" s="15" t="s">
        <v>9</v>
      </c>
    </row>
    <row r="6" spans="2:6" x14ac:dyDescent="0.25">
      <c r="C6" s="16" t="s">
        <v>10</v>
      </c>
      <c r="D6" s="17" t="s">
        <v>11</v>
      </c>
      <c r="E6" s="18" t="s">
        <v>12</v>
      </c>
      <c r="F6" s="19" t="s">
        <v>13</v>
      </c>
    </row>
  </sheetData>
  <mergeCells count="1">
    <mergeCell ref="C2:F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2850"/>
  </sheetPr>
  <dimension ref="A5:C8"/>
  <sheetViews>
    <sheetView showGridLines="0" zoomScaleNormal="100" workbookViewId="0">
      <selection activeCell="C6" sqref="C6"/>
    </sheetView>
  </sheetViews>
  <sheetFormatPr baseColWidth="10" defaultColWidth="10.85546875" defaultRowHeight="15" x14ac:dyDescent="0.25"/>
  <cols>
    <col min="2" max="2" width="2.42578125" customWidth="1"/>
  </cols>
  <sheetData>
    <row r="5" spans="1:3" ht="18" x14ac:dyDescent="0.25">
      <c r="A5" s="20"/>
      <c r="B5" s="21" t="s">
        <v>14</v>
      </c>
      <c r="C5" s="22" t="s">
        <v>15</v>
      </c>
    </row>
    <row r="6" spans="1:3" ht="18" x14ac:dyDescent="0.25">
      <c r="B6" s="21" t="s">
        <v>14</v>
      </c>
      <c r="C6" s="22" t="s">
        <v>16</v>
      </c>
    </row>
    <row r="7" spans="1:3" ht="18" x14ac:dyDescent="0.25">
      <c r="B7" s="21" t="s">
        <v>14</v>
      </c>
      <c r="C7" s="22" t="s">
        <v>17</v>
      </c>
    </row>
    <row r="8" spans="1:3" ht="18" x14ac:dyDescent="0.25">
      <c r="B8" s="21" t="s">
        <v>14</v>
      </c>
      <c r="C8" s="22" t="s">
        <v>18</v>
      </c>
    </row>
  </sheetData>
  <hyperlinks>
    <hyperlink ref="C5" location="GLOSARIO!A1" display="Glosario"/>
    <hyperlink ref="C6" location="'EJECUCIÓN NOMINAL'!A1" display="Ejecución Nominal"/>
    <hyperlink ref="C7" location="'EJECUCIÓN REAL'!A1" display="Ejecución Real"/>
    <hyperlink ref="C8" location="'EMPLEO PÚBLICO'!A1" display="Empleo Público"/>
  </hyperlink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B7D"/>
  </sheetPr>
  <dimension ref="A2:Q17"/>
  <sheetViews>
    <sheetView showGridLines="0" zoomScale="90" zoomScaleNormal="90" workbookViewId="0"/>
  </sheetViews>
  <sheetFormatPr baseColWidth="10" defaultColWidth="10.85546875" defaultRowHeight="15" x14ac:dyDescent="0.25"/>
  <cols>
    <col min="1" max="1" width="7.28515625" customWidth="1"/>
    <col min="17" max="17" width="15.7109375" customWidth="1"/>
  </cols>
  <sheetData>
    <row r="2" spans="1:17" x14ac:dyDescent="0.25">
      <c r="H2" s="23"/>
      <c r="I2" s="24"/>
      <c r="J2" s="23"/>
      <c r="K2" s="24"/>
      <c r="L2" s="24"/>
    </row>
    <row r="5" spans="1:17" ht="18" x14ac:dyDescent="0.25">
      <c r="A5" s="25" t="s">
        <v>19</v>
      </c>
      <c r="B5" s="26" t="s">
        <v>20</v>
      </c>
    </row>
    <row r="6" spans="1:17" ht="18" x14ac:dyDescent="0.25">
      <c r="A6" s="25" t="s">
        <v>19</v>
      </c>
      <c r="B6" s="26" t="s">
        <v>21</v>
      </c>
    </row>
    <row r="7" spans="1:17" ht="18" x14ac:dyDescent="0.25">
      <c r="A7" s="25" t="s">
        <v>19</v>
      </c>
      <c r="B7" s="26" t="s">
        <v>22</v>
      </c>
    </row>
    <row r="8" spans="1:17" ht="18" x14ac:dyDescent="0.25">
      <c r="A8" s="25" t="s">
        <v>19</v>
      </c>
      <c r="B8" s="26" t="s">
        <v>23</v>
      </c>
    </row>
    <row r="9" spans="1:17" ht="18" customHeight="1" x14ac:dyDescent="0.25">
      <c r="A9" s="25" t="s">
        <v>19</v>
      </c>
      <c r="B9" s="5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8" x14ac:dyDescent="0.25">
      <c r="A10" s="2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8" x14ac:dyDescent="0.25">
      <c r="A11" s="25" t="s">
        <v>19</v>
      </c>
      <c r="B11" s="26" t="s">
        <v>25</v>
      </c>
    </row>
    <row r="12" spans="1:17" ht="18" customHeight="1" x14ac:dyDescent="0.25">
      <c r="A12" s="25" t="s">
        <v>19</v>
      </c>
      <c r="B12" s="5" t="s">
        <v>26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8" x14ac:dyDescent="0.25">
      <c r="A13" s="2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" x14ac:dyDescent="0.25">
      <c r="A14" s="25" t="s">
        <v>19</v>
      </c>
      <c r="B14" s="26" t="s">
        <v>27</v>
      </c>
    </row>
    <row r="15" spans="1:17" ht="18" x14ac:dyDescent="0.25">
      <c r="A15" s="25" t="s">
        <v>19</v>
      </c>
      <c r="B15" s="26" t="s">
        <v>28</v>
      </c>
    </row>
    <row r="16" spans="1:17" ht="18" customHeight="1" x14ac:dyDescent="0.25">
      <c r="A16" s="25" t="s">
        <v>19</v>
      </c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</sheetData>
  <mergeCells count="3">
    <mergeCell ref="B9:Q10"/>
    <mergeCell ref="B12:Q13"/>
    <mergeCell ref="B16:Q17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D34"/>
  </sheetPr>
  <dimension ref="A2:AE56"/>
  <sheetViews>
    <sheetView showGridLines="0" zoomScale="90" zoomScaleNormal="90" workbookViewId="0">
      <pane xSplit="1" ySplit="5" topLeftCell="B55" activePane="bottomRight" state="frozen"/>
      <selection pane="topRight" activeCell="B1" sqref="B1"/>
      <selection pane="bottomLeft" activeCell="A34" sqref="A34"/>
      <selection pane="bottomRight" activeCell="A22" sqref="A22"/>
    </sheetView>
  </sheetViews>
  <sheetFormatPr baseColWidth="10" defaultColWidth="10.85546875" defaultRowHeight="15" x14ac:dyDescent="0.25"/>
  <cols>
    <col min="1" max="1" width="56.7109375" style="27" customWidth="1"/>
    <col min="2" max="2" width="8.5703125" style="27" customWidth="1"/>
    <col min="3" max="4" width="8.85546875" style="27" customWidth="1"/>
    <col min="5" max="6" width="9.5703125" style="27" customWidth="1"/>
    <col min="7" max="7" width="8.5703125" style="27" customWidth="1"/>
    <col min="8" max="10" width="10" style="27" customWidth="1"/>
    <col min="11" max="11" width="9.5703125" style="27" customWidth="1"/>
    <col min="12" max="17" width="10" customWidth="1"/>
    <col min="18" max="20" width="12" customWidth="1"/>
    <col min="21" max="21" width="13.28515625" customWidth="1"/>
    <col min="22" max="22" width="12" customWidth="1"/>
    <col min="23" max="23" width="13.28515625" customWidth="1"/>
    <col min="24" max="24" width="13" customWidth="1"/>
    <col min="25" max="28" width="13.28515625" customWidth="1"/>
    <col min="29" max="29" width="14.28515625" customWidth="1"/>
    <col min="30" max="30" width="13" customWidth="1"/>
    <col min="31" max="31" width="14.28515625" customWidth="1"/>
  </cols>
  <sheetData>
    <row r="2" spans="1:31" x14ac:dyDescent="0.25">
      <c r="C2" s="28" t="s">
        <v>30</v>
      </c>
      <c r="D2" s="29" t="s">
        <v>31</v>
      </c>
      <c r="E2" s="30"/>
      <c r="F2" s="30"/>
      <c r="G2" s="30"/>
      <c r="H2" s="31"/>
    </row>
    <row r="4" spans="1:31" s="32" customFormat="1" ht="21" x14ac:dyDescent="0.35">
      <c r="A4" s="32" t="s">
        <v>32</v>
      </c>
    </row>
    <row r="5" spans="1:31" ht="45" x14ac:dyDescent="0.25">
      <c r="A5" s="33" t="s">
        <v>33</v>
      </c>
      <c r="B5" s="34">
        <v>1992</v>
      </c>
      <c r="C5" s="34">
        <v>1993</v>
      </c>
      <c r="D5" s="34">
        <v>1994</v>
      </c>
      <c r="E5" s="35">
        <v>1995</v>
      </c>
      <c r="F5" s="34">
        <v>1996</v>
      </c>
      <c r="G5" s="34">
        <v>1997</v>
      </c>
      <c r="H5" s="34">
        <v>1998</v>
      </c>
      <c r="I5" s="34">
        <v>1999</v>
      </c>
      <c r="J5" s="34">
        <v>2000</v>
      </c>
      <c r="K5" s="34">
        <v>2001</v>
      </c>
      <c r="L5" s="34">
        <v>2002</v>
      </c>
      <c r="M5" s="34">
        <v>2003</v>
      </c>
      <c r="N5" s="34">
        <v>2004</v>
      </c>
      <c r="O5" s="34">
        <v>2005</v>
      </c>
      <c r="P5" s="34">
        <v>2006</v>
      </c>
      <c r="Q5" s="34">
        <v>2007</v>
      </c>
      <c r="R5" s="34">
        <v>2008</v>
      </c>
      <c r="S5" s="34">
        <v>2009</v>
      </c>
      <c r="T5" s="34">
        <v>2010</v>
      </c>
      <c r="U5" s="34">
        <v>2011</v>
      </c>
      <c r="V5" s="34">
        <v>2012</v>
      </c>
      <c r="W5" s="34">
        <v>2013</v>
      </c>
      <c r="X5" s="34">
        <v>2014</v>
      </c>
      <c r="Y5" s="34">
        <v>2015</v>
      </c>
      <c r="Z5" s="34">
        <v>2016</v>
      </c>
      <c r="AA5" s="34">
        <v>2017</v>
      </c>
      <c r="AB5" s="34">
        <v>2018</v>
      </c>
      <c r="AC5" s="34">
        <v>2019</v>
      </c>
      <c r="AD5" s="34">
        <v>2020</v>
      </c>
      <c r="AE5" s="36">
        <v>2021</v>
      </c>
    </row>
    <row r="6" spans="1:31" x14ac:dyDescent="0.25">
      <c r="A6" s="37" t="s">
        <v>34</v>
      </c>
      <c r="B6" s="38">
        <v>897.24176599999998</v>
      </c>
      <c r="C6" s="38">
        <v>1071.4941240000001</v>
      </c>
      <c r="D6" s="38">
        <v>1304.3503238000001</v>
      </c>
      <c r="E6" s="38">
        <v>1008.0163776000001</v>
      </c>
      <c r="F6" s="38">
        <v>1074.7987454351401</v>
      </c>
      <c r="G6" s="38">
        <v>1187.72183694813</v>
      </c>
      <c r="H6" s="38">
        <v>1308.6074144383899</v>
      </c>
      <c r="I6" s="38">
        <v>1246.5121945014</v>
      </c>
      <c r="J6" s="38">
        <v>1273.0775550598</v>
      </c>
      <c r="K6" s="38">
        <v>1230.14576248</v>
      </c>
      <c r="L6" s="39">
        <v>1349.0279768118501</v>
      </c>
      <c r="M6" s="38">
        <v>1801.26289357</v>
      </c>
      <c r="N6" s="38">
        <v>2355.1497528199998</v>
      </c>
      <c r="O6" s="40">
        <v>2862.60862709</v>
      </c>
      <c r="P6" s="38">
        <v>3688</v>
      </c>
      <c r="Q6" s="38">
        <v>4497</v>
      </c>
      <c r="R6" s="40">
        <v>5774</v>
      </c>
      <c r="S6" s="38">
        <v>6292.8592323085004</v>
      </c>
      <c r="T6" s="38">
        <v>8375.9980389379507</v>
      </c>
      <c r="U6" s="38">
        <v>10993.882500997001</v>
      </c>
      <c r="V6" s="38">
        <v>15085</v>
      </c>
      <c r="W6" s="38">
        <v>19836</v>
      </c>
      <c r="X6" s="38">
        <v>27827</v>
      </c>
      <c r="Y6" s="38">
        <v>36076.445186912999</v>
      </c>
      <c r="Z6" s="38">
        <v>48374</v>
      </c>
      <c r="AA6" s="38">
        <v>66575</v>
      </c>
      <c r="AB6" s="38">
        <v>90695.296998220496</v>
      </c>
      <c r="AC6" s="38">
        <v>130369</v>
      </c>
      <c r="AD6" s="39">
        <v>165594</v>
      </c>
      <c r="AE6" s="38">
        <v>257866</v>
      </c>
    </row>
    <row r="7" spans="1:31" x14ac:dyDescent="0.25">
      <c r="A7" s="41" t="s">
        <v>35</v>
      </c>
      <c r="B7" s="42">
        <v>771.03787499999999</v>
      </c>
      <c r="C7" s="42">
        <v>893.32922399999995</v>
      </c>
      <c r="D7" s="42">
        <v>984.90301899999997</v>
      </c>
      <c r="E7" s="42">
        <v>868.50465780000002</v>
      </c>
      <c r="F7" s="42">
        <v>890.900687435137</v>
      </c>
      <c r="G7" s="42">
        <v>1031.5112499481299</v>
      </c>
      <c r="H7" s="42">
        <v>1067.87217634839</v>
      </c>
      <c r="I7" s="42">
        <v>1058.6536126414001</v>
      </c>
      <c r="J7" s="42">
        <v>1009.5127650598</v>
      </c>
      <c r="K7" s="42">
        <v>992.42302328000005</v>
      </c>
      <c r="L7" s="43">
        <v>909.66645806184704</v>
      </c>
      <c r="M7" s="42">
        <v>1299.4113375699999</v>
      </c>
      <c r="N7" s="42">
        <v>1738.90875282</v>
      </c>
      <c r="O7" s="44">
        <v>2170.3687369999998</v>
      </c>
      <c r="P7" s="42">
        <v>2733</v>
      </c>
      <c r="Q7" s="42">
        <v>3449</v>
      </c>
      <c r="R7" s="44">
        <v>4365</v>
      </c>
      <c r="S7" s="42">
        <v>4696.07807469</v>
      </c>
      <c r="T7" s="42">
        <v>6148.7683109919999</v>
      </c>
      <c r="U7" s="42">
        <v>8460.3937642769997</v>
      </c>
      <c r="V7" s="42">
        <v>11615</v>
      </c>
      <c r="W7" s="42">
        <v>16158</v>
      </c>
      <c r="X7" s="42">
        <v>22435</v>
      </c>
      <c r="Y7" s="42">
        <v>29679.264603612999</v>
      </c>
      <c r="Z7" s="42">
        <v>38596</v>
      </c>
      <c r="AA7" s="42">
        <v>52092</v>
      </c>
      <c r="AB7" s="42">
        <v>70430.270166910501</v>
      </c>
      <c r="AC7" s="42">
        <v>100831</v>
      </c>
      <c r="AD7" s="43">
        <v>134051</v>
      </c>
      <c r="AE7" s="42">
        <v>218275</v>
      </c>
    </row>
    <row r="8" spans="1:31" x14ac:dyDescent="0.25">
      <c r="A8" s="41" t="s">
        <v>36</v>
      </c>
      <c r="B8" s="42">
        <v>287.06119999999999</v>
      </c>
      <c r="C8" s="42">
        <v>353.40897799999999</v>
      </c>
      <c r="D8" s="42">
        <v>427.49925300000001</v>
      </c>
      <c r="E8" s="42">
        <v>327.18151699999999</v>
      </c>
      <c r="F8" s="42">
        <v>323.57</v>
      </c>
      <c r="G8" s="42">
        <v>375.56</v>
      </c>
      <c r="H8" s="42">
        <v>397.34660596999998</v>
      </c>
      <c r="I8" s="42">
        <v>393.86075526000002</v>
      </c>
      <c r="J8" s="42">
        <v>352.11829999999998</v>
      </c>
      <c r="K8" s="42">
        <v>357.45472000000001</v>
      </c>
      <c r="L8" s="45">
        <v>325.55</v>
      </c>
      <c r="M8" s="42">
        <v>489.18623000000002</v>
      </c>
      <c r="N8" s="42">
        <v>592.52254778999998</v>
      </c>
      <c r="O8" s="46">
        <v>756.49713699999995</v>
      </c>
      <c r="P8" s="42">
        <v>994.15</v>
      </c>
      <c r="Q8" s="42">
        <v>1183.3900000000001</v>
      </c>
      <c r="R8" s="46">
        <v>1517</v>
      </c>
      <c r="S8" s="42">
        <v>1588.73</v>
      </c>
      <c r="T8" s="42">
        <v>1968.8</v>
      </c>
      <c r="U8" s="42">
        <v>2912.32</v>
      </c>
      <c r="V8" s="42">
        <v>4555</v>
      </c>
      <c r="W8" s="42">
        <v>6958</v>
      </c>
      <c r="X8" s="42">
        <v>9763</v>
      </c>
      <c r="Y8" s="42">
        <v>12396.69</v>
      </c>
      <c r="Z8" s="42">
        <v>16499</v>
      </c>
      <c r="AA8" s="42">
        <v>22336</v>
      </c>
      <c r="AB8" s="42">
        <v>28824.45012926</v>
      </c>
      <c r="AC8" s="42">
        <v>39181</v>
      </c>
      <c r="AD8" s="45">
        <v>48202</v>
      </c>
      <c r="AE8" s="42">
        <v>78459</v>
      </c>
    </row>
    <row r="9" spans="1:31" x14ac:dyDescent="0.25">
      <c r="A9" s="41" t="s">
        <v>37</v>
      </c>
      <c r="B9" s="42">
        <v>483.976675</v>
      </c>
      <c r="C9" s="42">
        <v>539.92024600000002</v>
      </c>
      <c r="D9" s="42">
        <v>557.40376600000002</v>
      </c>
      <c r="E9" s="42">
        <v>541.32314080000003</v>
      </c>
      <c r="F9" s="42">
        <v>567.33068743513695</v>
      </c>
      <c r="G9" s="42">
        <v>655.95124994812898</v>
      </c>
      <c r="H9" s="42">
        <v>670.52557037838903</v>
      </c>
      <c r="I9" s="42">
        <v>664.79285738140402</v>
      </c>
      <c r="J9" s="42">
        <v>657.39446505980197</v>
      </c>
      <c r="K9" s="42">
        <v>634.96830327999999</v>
      </c>
      <c r="L9" s="45">
        <v>584.11645806184697</v>
      </c>
      <c r="M9" s="42">
        <v>810.22510756999998</v>
      </c>
      <c r="N9" s="42">
        <v>1146.3862050299999</v>
      </c>
      <c r="O9" s="46">
        <v>1413.8715999999999</v>
      </c>
      <c r="P9" s="42">
        <v>1739</v>
      </c>
      <c r="Q9" s="42">
        <v>2265</v>
      </c>
      <c r="R9" s="46">
        <v>2848</v>
      </c>
      <c r="S9" s="42">
        <v>3107.34807469</v>
      </c>
      <c r="T9" s="42">
        <v>4179.9683109919997</v>
      </c>
      <c r="U9" s="42">
        <v>5548.073764277</v>
      </c>
      <c r="V9" s="42">
        <v>7060</v>
      </c>
      <c r="W9" s="42">
        <v>9200</v>
      </c>
      <c r="X9" s="42">
        <v>12671</v>
      </c>
      <c r="Y9" s="42">
        <v>17282.574603613</v>
      </c>
      <c r="Z9" s="42">
        <v>22097</v>
      </c>
      <c r="AA9" s="42">
        <v>29756</v>
      </c>
      <c r="AB9" s="42">
        <v>41605.820037650497</v>
      </c>
      <c r="AC9" s="42">
        <v>61650</v>
      </c>
      <c r="AD9" s="45">
        <v>85848</v>
      </c>
      <c r="AE9" s="42">
        <v>139816</v>
      </c>
    </row>
    <row r="10" spans="1:31" x14ac:dyDescent="0.25">
      <c r="A10" s="47" t="s">
        <v>38</v>
      </c>
      <c r="B10" s="48">
        <v>349.37200000000001</v>
      </c>
      <c r="C10" s="48">
        <v>338.20299999999997</v>
      </c>
      <c r="D10" s="48">
        <v>366.625</v>
      </c>
      <c r="E10" s="48">
        <v>334.64874200000003</v>
      </c>
      <c r="F10" s="48">
        <v>367.32779599999998</v>
      </c>
      <c r="G10" s="48">
        <v>417.58716900000002</v>
      </c>
      <c r="H10" s="48">
        <v>444.48232503000003</v>
      </c>
      <c r="I10" s="48">
        <v>430.360998</v>
      </c>
      <c r="J10" s="48">
        <v>439.61936226138602</v>
      </c>
      <c r="K10" s="48">
        <v>388.12400000000002</v>
      </c>
      <c r="L10" s="49">
        <v>354.12088677000003</v>
      </c>
      <c r="M10" s="48">
        <v>529.25030000000004</v>
      </c>
      <c r="N10" s="48">
        <v>819.83690000000001</v>
      </c>
      <c r="O10" s="50">
        <v>966.02160000000003</v>
      </c>
      <c r="P10" s="48">
        <v>1245.44</v>
      </c>
      <c r="Q10" s="48">
        <v>1644.43</v>
      </c>
      <c r="R10" s="50">
        <v>2011.62</v>
      </c>
      <c r="S10" s="48">
        <v>2084.1261</v>
      </c>
      <c r="T10" s="48">
        <v>2759.560622388</v>
      </c>
      <c r="U10" s="48">
        <v>3668.5188177795899</v>
      </c>
      <c r="V10" s="48">
        <v>4653</v>
      </c>
      <c r="W10" s="48">
        <v>6118</v>
      </c>
      <c r="X10" s="48">
        <v>8446</v>
      </c>
      <c r="Y10" s="48">
        <v>10268.245678149</v>
      </c>
      <c r="Z10" s="48">
        <v>13553</v>
      </c>
      <c r="AA10" s="48">
        <v>19077</v>
      </c>
      <c r="AB10" s="48">
        <v>32542.6371</v>
      </c>
      <c r="AC10" s="48">
        <v>47784</v>
      </c>
      <c r="AD10" s="49">
        <v>65551</v>
      </c>
      <c r="AE10" s="48">
        <v>107525</v>
      </c>
    </row>
    <row r="11" spans="1:31" x14ac:dyDescent="0.25">
      <c r="A11" s="47" t="s">
        <v>39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8"/>
      <c r="N11" s="48"/>
      <c r="O11" s="50"/>
      <c r="P11" s="48">
        <v>42.49</v>
      </c>
      <c r="Q11" s="48">
        <v>82.78</v>
      </c>
      <c r="R11" s="50">
        <v>169.21</v>
      </c>
      <c r="S11" s="48">
        <v>296.21827469000101</v>
      </c>
      <c r="T11" s="48">
        <v>460.27189256000003</v>
      </c>
      <c r="U11" s="48">
        <v>615.57745762341403</v>
      </c>
      <c r="V11" s="48">
        <v>785</v>
      </c>
      <c r="W11" s="48">
        <v>963</v>
      </c>
      <c r="X11" s="48">
        <v>1235</v>
      </c>
      <c r="Y11" s="48">
        <v>2975.2595718799998</v>
      </c>
      <c r="Z11" s="48">
        <v>3904</v>
      </c>
      <c r="AA11" s="48">
        <v>4758</v>
      </c>
      <c r="AB11" s="48">
        <v>6087.5603300305302</v>
      </c>
      <c r="AC11" s="48">
        <v>9148</v>
      </c>
      <c r="AD11" s="49">
        <v>10968</v>
      </c>
      <c r="AE11" s="48">
        <v>18817</v>
      </c>
    </row>
    <row r="12" spans="1:31" x14ac:dyDescent="0.25">
      <c r="A12" s="47" t="s">
        <v>40</v>
      </c>
      <c r="B12" s="48">
        <v>134.60467499999999</v>
      </c>
      <c r="C12" s="48">
        <v>201.71724599999999</v>
      </c>
      <c r="D12" s="48">
        <v>190.77876599999999</v>
      </c>
      <c r="E12" s="48">
        <v>206.67439880000001</v>
      </c>
      <c r="F12" s="48">
        <v>200.002891435137</v>
      </c>
      <c r="G12" s="48">
        <v>238.36408094812899</v>
      </c>
      <c r="H12" s="48">
        <v>226.04324534838901</v>
      </c>
      <c r="I12" s="48">
        <v>234.431859381404</v>
      </c>
      <c r="J12" s="48">
        <v>217.77510279841599</v>
      </c>
      <c r="K12" s="48">
        <v>246.84430327999999</v>
      </c>
      <c r="L12" s="49">
        <v>229.995571291847</v>
      </c>
      <c r="M12" s="48">
        <v>280.97480757</v>
      </c>
      <c r="N12" s="48">
        <v>326.54930503000003</v>
      </c>
      <c r="O12" s="50">
        <v>447.85</v>
      </c>
      <c r="P12" s="48">
        <v>450.61</v>
      </c>
      <c r="Q12" s="48">
        <v>538.16999999999996</v>
      </c>
      <c r="R12" s="50">
        <v>666.97</v>
      </c>
      <c r="S12" s="48">
        <v>727.00369999999998</v>
      </c>
      <c r="T12" s="48">
        <v>960.13579604400002</v>
      </c>
      <c r="U12" s="48">
        <v>1263.9774888740001</v>
      </c>
      <c r="V12" s="48">
        <v>1621</v>
      </c>
      <c r="W12" s="48">
        <v>2119</v>
      </c>
      <c r="X12" s="48">
        <v>2990</v>
      </c>
      <c r="Y12" s="48">
        <v>4039.0693535840001</v>
      </c>
      <c r="Z12" s="48">
        <v>4640</v>
      </c>
      <c r="AA12" s="48">
        <v>5920</v>
      </c>
      <c r="AB12" s="48">
        <v>2975.6226076200001</v>
      </c>
      <c r="AC12" s="48">
        <v>4718</v>
      </c>
      <c r="AD12" s="49">
        <v>9329</v>
      </c>
      <c r="AE12" s="48">
        <v>13474</v>
      </c>
    </row>
    <row r="13" spans="1:31" x14ac:dyDescent="0.25">
      <c r="A13" s="41" t="s">
        <v>41</v>
      </c>
      <c r="B13" s="42">
        <v>118.025891</v>
      </c>
      <c r="C13" s="42">
        <v>169.465</v>
      </c>
      <c r="D13" s="42">
        <v>294.85493600000001</v>
      </c>
      <c r="E13" s="42">
        <v>136.55745899999999</v>
      </c>
      <c r="F13" s="42">
        <v>130.31327400000001</v>
      </c>
      <c r="G13" s="42">
        <v>107.068</v>
      </c>
      <c r="H13" s="42">
        <v>171.45332361000001</v>
      </c>
      <c r="I13" s="42">
        <v>129.46342490999999</v>
      </c>
      <c r="J13" s="42">
        <v>203.56002000000001</v>
      </c>
      <c r="K13" s="42">
        <v>169.31720290000001</v>
      </c>
      <c r="L13" s="45">
        <v>325.98551476</v>
      </c>
      <c r="M13" s="42">
        <v>405.26178099999998</v>
      </c>
      <c r="N13" s="42">
        <v>452.24099999999999</v>
      </c>
      <c r="O13" s="46">
        <v>547.803</v>
      </c>
      <c r="P13" s="42">
        <v>755</v>
      </c>
      <c r="Q13" s="42">
        <v>786</v>
      </c>
      <c r="R13" s="46">
        <v>1114.31</v>
      </c>
      <c r="S13" s="42">
        <v>1057.69</v>
      </c>
      <c r="T13" s="42">
        <v>1223.1182728000001</v>
      </c>
      <c r="U13" s="42">
        <v>1673.12</v>
      </c>
      <c r="V13" s="42">
        <v>2368</v>
      </c>
      <c r="W13" s="42">
        <v>2352</v>
      </c>
      <c r="X13" s="42">
        <v>3227</v>
      </c>
      <c r="Y13" s="42">
        <v>3515.79</v>
      </c>
      <c r="Z13" s="42">
        <v>5739</v>
      </c>
      <c r="AA13" s="42">
        <v>9267</v>
      </c>
      <c r="AB13" s="42">
        <v>15298.03194667</v>
      </c>
      <c r="AC13" s="42">
        <v>22861</v>
      </c>
      <c r="AD13" s="45">
        <v>20534</v>
      </c>
      <c r="AE13" s="42">
        <v>23908</v>
      </c>
    </row>
    <row r="14" spans="1:31" x14ac:dyDescent="0.25">
      <c r="A14" s="47" t="s">
        <v>42</v>
      </c>
      <c r="B14" s="48">
        <v>54.407496000000002</v>
      </c>
      <c r="C14" s="48">
        <v>54.180999999999997</v>
      </c>
      <c r="D14" s="48">
        <v>76.888598000000002</v>
      </c>
      <c r="E14" s="48">
        <v>54.357900999999998</v>
      </c>
      <c r="F14" s="48">
        <v>75.304274000000007</v>
      </c>
      <c r="G14" s="48">
        <v>80.97</v>
      </c>
      <c r="H14" s="48">
        <v>57.770246989999997</v>
      </c>
      <c r="I14" s="48">
        <v>67.918523919999998</v>
      </c>
      <c r="J14" s="48">
        <v>118.35064</v>
      </c>
      <c r="K14" s="48">
        <v>109.948127</v>
      </c>
      <c r="L14" s="51">
        <v>302.33979105999998</v>
      </c>
      <c r="M14" s="48">
        <v>341.47</v>
      </c>
      <c r="N14" s="48">
        <v>389.65</v>
      </c>
      <c r="O14" s="52">
        <v>444.66</v>
      </c>
      <c r="P14" s="48">
        <v>620</v>
      </c>
      <c r="Q14" s="48">
        <v>589.1</v>
      </c>
      <c r="R14" s="52">
        <v>703.38</v>
      </c>
      <c r="S14" s="48">
        <v>744.21</v>
      </c>
      <c r="T14" s="48">
        <v>849.88827279999998</v>
      </c>
      <c r="U14" s="48">
        <v>969.3</v>
      </c>
      <c r="V14" s="48">
        <v>1187</v>
      </c>
      <c r="W14" s="48">
        <v>1477</v>
      </c>
      <c r="X14" s="48">
        <v>2177</v>
      </c>
      <c r="Y14" s="48">
        <v>2396.86</v>
      </c>
      <c r="Z14" s="48">
        <v>3334</v>
      </c>
      <c r="AA14" s="48">
        <v>3299</v>
      </c>
      <c r="AB14" s="48">
        <v>6337.73239878</v>
      </c>
      <c r="AC14" s="48">
        <v>7939</v>
      </c>
      <c r="AD14" s="51">
        <v>8072</v>
      </c>
      <c r="AE14" s="48">
        <v>12659</v>
      </c>
    </row>
    <row r="15" spans="1:31" x14ac:dyDescent="0.25">
      <c r="A15" s="47" t="s">
        <v>43</v>
      </c>
      <c r="B15" s="48">
        <v>63.618395</v>
      </c>
      <c r="C15" s="48">
        <v>115.28400000000001</v>
      </c>
      <c r="D15" s="48">
        <v>217.96633800000001</v>
      </c>
      <c r="E15" s="48">
        <v>82.199557999999996</v>
      </c>
      <c r="F15" s="48">
        <v>55.009</v>
      </c>
      <c r="G15" s="48">
        <v>26.097999999999999</v>
      </c>
      <c r="H15" s="48">
        <v>113.68307661999999</v>
      </c>
      <c r="I15" s="48">
        <v>61.544900990000002</v>
      </c>
      <c r="J15" s="48">
        <v>85.209379999999996</v>
      </c>
      <c r="K15" s="48">
        <v>59.369075899999999</v>
      </c>
      <c r="L15" s="51">
        <v>23.645723700000001</v>
      </c>
      <c r="M15" s="48">
        <v>63.791781</v>
      </c>
      <c r="N15" s="48">
        <v>62.591000000000001</v>
      </c>
      <c r="O15" s="52">
        <v>103.143</v>
      </c>
      <c r="P15" s="48">
        <v>134.99</v>
      </c>
      <c r="Q15" s="48">
        <v>197.09</v>
      </c>
      <c r="R15" s="52">
        <v>410.93</v>
      </c>
      <c r="S15" s="48">
        <v>313.48</v>
      </c>
      <c r="T15" s="48">
        <v>373.23</v>
      </c>
      <c r="U15" s="48">
        <v>703.82</v>
      </c>
      <c r="V15" s="48">
        <v>1180</v>
      </c>
      <c r="W15" s="48">
        <v>876</v>
      </c>
      <c r="X15" s="48">
        <v>1050</v>
      </c>
      <c r="Y15" s="48">
        <v>1118.93</v>
      </c>
      <c r="Z15" s="48">
        <v>2405</v>
      </c>
      <c r="AA15" s="48">
        <v>5967</v>
      </c>
      <c r="AB15" s="48">
        <v>8960.2995478899993</v>
      </c>
      <c r="AC15" s="48">
        <v>14922</v>
      </c>
      <c r="AD15" s="51">
        <v>12461</v>
      </c>
      <c r="AE15" s="48">
        <v>11249</v>
      </c>
    </row>
    <row r="16" spans="1:31" x14ac:dyDescent="0.25">
      <c r="A16" s="41" t="s">
        <v>44</v>
      </c>
      <c r="B16" s="42">
        <v>0</v>
      </c>
      <c r="C16" s="42">
        <v>0</v>
      </c>
      <c r="D16" s="42">
        <v>0</v>
      </c>
      <c r="E16" s="42">
        <v>0</v>
      </c>
      <c r="F16" s="42">
        <v>31.094000000000001</v>
      </c>
      <c r="G16" s="42">
        <v>25.167999999999999</v>
      </c>
      <c r="H16" s="42">
        <v>23.28</v>
      </c>
      <c r="I16" s="42">
        <v>20.600137159999999</v>
      </c>
      <c r="J16" s="42">
        <v>23.578330000000001</v>
      </c>
      <c r="K16" s="42">
        <v>26.5393069</v>
      </c>
      <c r="L16" s="45">
        <v>28.503341639999999</v>
      </c>
      <c r="M16" s="42">
        <v>41.179774999999999</v>
      </c>
      <c r="N16" s="42">
        <v>45.45</v>
      </c>
      <c r="O16" s="46">
        <v>59.727955000000001</v>
      </c>
      <c r="P16" s="42">
        <v>68.84</v>
      </c>
      <c r="Q16" s="42">
        <v>79</v>
      </c>
      <c r="R16" s="46">
        <v>97.07</v>
      </c>
      <c r="S16" s="42">
        <v>144.13</v>
      </c>
      <c r="T16" s="42">
        <v>172.95</v>
      </c>
      <c r="U16" s="42">
        <v>231.52</v>
      </c>
      <c r="V16" s="42">
        <v>322</v>
      </c>
      <c r="W16" s="42">
        <v>402</v>
      </c>
      <c r="X16" s="42">
        <v>610</v>
      </c>
      <c r="Y16" s="42">
        <v>876.34</v>
      </c>
      <c r="Z16" s="42">
        <v>1159</v>
      </c>
      <c r="AA16" s="42">
        <v>1499</v>
      </c>
      <c r="AB16" s="42">
        <v>1569.97099508</v>
      </c>
      <c r="AC16" s="42">
        <v>2075</v>
      </c>
      <c r="AD16" s="45">
        <v>2362</v>
      </c>
      <c r="AE16" s="42">
        <v>3680</v>
      </c>
    </row>
    <row r="17" spans="1:31" x14ac:dyDescent="0.25">
      <c r="A17" s="41" t="s">
        <v>45</v>
      </c>
      <c r="B17" s="42">
        <v>0</v>
      </c>
      <c r="C17" s="42">
        <v>0</v>
      </c>
      <c r="D17" s="42">
        <v>0</v>
      </c>
      <c r="E17" s="42">
        <v>0</v>
      </c>
      <c r="F17" s="42">
        <v>12.227</v>
      </c>
      <c r="G17" s="42">
        <v>8.4640000000000004</v>
      </c>
      <c r="H17" s="42">
        <v>33.002514480000002</v>
      </c>
      <c r="I17" s="42">
        <v>26.881895960000001</v>
      </c>
      <c r="J17" s="42">
        <v>5.9584700000000002</v>
      </c>
      <c r="K17" s="42">
        <v>0</v>
      </c>
      <c r="L17" s="45">
        <v>32.76</v>
      </c>
      <c r="M17" s="42">
        <v>0</v>
      </c>
      <c r="N17" s="42">
        <v>0</v>
      </c>
      <c r="O17" s="46">
        <v>0</v>
      </c>
      <c r="P17" s="42">
        <v>30.55</v>
      </c>
      <c r="Q17" s="42">
        <v>0</v>
      </c>
      <c r="R17" s="46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22.043902339999899</v>
      </c>
      <c r="AC17" s="42">
        <v>2084</v>
      </c>
      <c r="AD17" s="45">
        <v>1209</v>
      </c>
      <c r="AE17" s="42">
        <v>4257</v>
      </c>
    </row>
    <row r="18" spans="1:31" x14ac:dyDescent="0.25">
      <c r="A18" s="41" t="s">
        <v>46</v>
      </c>
      <c r="B18" s="42">
        <v>8.1780000000000008</v>
      </c>
      <c r="C18" s="42">
        <v>8.6998999999999995</v>
      </c>
      <c r="D18" s="42">
        <v>24.592368799999999</v>
      </c>
      <c r="E18" s="42">
        <v>2.9542608000000001</v>
      </c>
      <c r="F18" s="42">
        <v>10.263783999999999</v>
      </c>
      <c r="G18" s="42">
        <v>15.510586999999999</v>
      </c>
      <c r="H18" s="42">
        <v>12.9994</v>
      </c>
      <c r="I18" s="42">
        <v>10.91312383</v>
      </c>
      <c r="J18" s="42">
        <v>30.467970000000001</v>
      </c>
      <c r="K18" s="42">
        <v>41.866229400000002</v>
      </c>
      <c r="L18" s="45">
        <v>52.112662350000001</v>
      </c>
      <c r="M18" s="42">
        <v>55.41</v>
      </c>
      <c r="N18" s="42">
        <v>118.55</v>
      </c>
      <c r="O18" s="46">
        <v>84.708935089999997</v>
      </c>
      <c r="P18" s="42">
        <v>101.35</v>
      </c>
      <c r="Q18" s="42">
        <v>183.46</v>
      </c>
      <c r="R18" s="46">
        <v>197.34</v>
      </c>
      <c r="S18" s="42">
        <v>394.96115761850001</v>
      </c>
      <c r="T18" s="42">
        <v>831.16145514594996</v>
      </c>
      <c r="U18" s="42">
        <v>628.84873672000003</v>
      </c>
      <c r="V18" s="42">
        <v>780</v>
      </c>
      <c r="W18" s="42">
        <v>923</v>
      </c>
      <c r="X18" s="42">
        <v>1556</v>
      </c>
      <c r="Y18" s="42">
        <v>2005.0505833</v>
      </c>
      <c r="Z18" s="42">
        <v>2879</v>
      </c>
      <c r="AA18" s="42">
        <v>3718</v>
      </c>
      <c r="AB18" s="42">
        <v>3374.9799872200001</v>
      </c>
      <c r="AC18" s="42">
        <v>2519</v>
      </c>
      <c r="AD18" s="45">
        <v>7439</v>
      </c>
      <c r="AE18" s="42">
        <v>7745</v>
      </c>
    </row>
    <row r="19" spans="1:31" x14ac:dyDescent="0.25">
      <c r="A19" s="53" t="s">
        <v>47</v>
      </c>
      <c r="B19" s="42">
        <v>836.71815440800003</v>
      </c>
      <c r="C19" s="42">
        <v>1076.2197771789999</v>
      </c>
      <c r="D19" s="42">
        <v>1090.3429249999999</v>
      </c>
      <c r="E19" s="42">
        <v>1090.7946180599999</v>
      </c>
      <c r="F19" s="42">
        <v>1101.7251100000001</v>
      </c>
      <c r="G19" s="42">
        <v>1178.3440200699999</v>
      </c>
      <c r="H19" s="42">
        <v>1275.5058438799999</v>
      </c>
      <c r="I19" s="42">
        <v>1303.24686068865</v>
      </c>
      <c r="J19" s="42">
        <v>1337.12922</v>
      </c>
      <c r="K19" s="42">
        <v>1320.0198346</v>
      </c>
      <c r="L19" s="45">
        <v>1338.0598719531499</v>
      </c>
      <c r="M19" s="42">
        <v>1658.2557443584601</v>
      </c>
      <c r="N19" s="42">
        <v>2060.7457357216699</v>
      </c>
      <c r="O19" s="46">
        <v>2435.8103600254699</v>
      </c>
      <c r="P19" s="42">
        <v>3065</v>
      </c>
      <c r="Q19" s="42">
        <v>3897</v>
      </c>
      <c r="R19" s="46">
        <v>5145</v>
      </c>
      <c r="S19" s="42">
        <v>6120.6976403557301</v>
      </c>
      <c r="T19" s="42">
        <v>7748.4125847584501</v>
      </c>
      <c r="U19" s="42">
        <v>11023.758823116699</v>
      </c>
      <c r="V19" s="42">
        <v>14892</v>
      </c>
      <c r="W19" s="42">
        <v>20039</v>
      </c>
      <c r="X19" s="42">
        <v>27148</v>
      </c>
      <c r="Y19" s="42">
        <v>38155.5590608649</v>
      </c>
      <c r="Z19" s="42">
        <v>49304</v>
      </c>
      <c r="AA19" s="42">
        <v>65081</v>
      </c>
      <c r="AB19" s="42">
        <v>83517.225314106603</v>
      </c>
      <c r="AC19" s="42">
        <v>128595</v>
      </c>
      <c r="AD19" s="45">
        <v>159273</v>
      </c>
      <c r="AE19" s="42">
        <v>225789</v>
      </c>
    </row>
    <row r="20" spans="1:31" x14ac:dyDescent="0.25">
      <c r="A20" s="41" t="s">
        <v>48</v>
      </c>
      <c r="B20" s="42">
        <v>621.13051099999996</v>
      </c>
      <c r="C20" s="42">
        <v>745.52</v>
      </c>
      <c r="D20" s="42">
        <v>765.36738100000002</v>
      </c>
      <c r="E20" s="42">
        <v>789.74790900000005</v>
      </c>
      <c r="F20" s="42">
        <v>768.65800000000002</v>
      </c>
      <c r="G20" s="42">
        <v>795.9</v>
      </c>
      <c r="H20" s="42">
        <v>845.54164805999994</v>
      </c>
      <c r="I20" s="42">
        <v>902.43723944522606</v>
      </c>
      <c r="J20" s="42">
        <v>935.40373</v>
      </c>
      <c r="K20" s="42">
        <v>923.05203115999996</v>
      </c>
      <c r="L20" s="45">
        <v>902.51518981000004</v>
      </c>
      <c r="M20" s="42">
        <v>1122.3500750000001</v>
      </c>
      <c r="N20" s="42">
        <v>1412.1077483333299</v>
      </c>
      <c r="O20" s="46">
        <v>1640.5940000000001</v>
      </c>
      <c r="P20" s="42">
        <v>2057</v>
      </c>
      <c r="Q20" s="42">
        <v>2777</v>
      </c>
      <c r="R20" s="46">
        <v>3666</v>
      </c>
      <c r="S20" s="42">
        <v>4502.08</v>
      </c>
      <c r="T20" s="42">
        <v>5494.04</v>
      </c>
      <c r="U20" s="42">
        <v>7792.89</v>
      </c>
      <c r="V20" s="42">
        <v>10756</v>
      </c>
      <c r="W20" s="42">
        <v>14605</v>
      </c>
      <c r="X20" s="42">
        <v>19496</v>
      </c>
      <c r="Y20" s="42">
        <v>27869.87</v>
      </c>
      <c r="Z20" s="42">
        <v>34294</v>
      </c>
      <c r="AA20" s="42">
        <v>45030</v>
      </c>
      <c r="AB20" s="42">
        <v>55638.073273219998</v>
      </c>
      <c r="AC20" s="42">
        <v>84644</v>
      </c>
      <c r="AD20" s="45">
        <v>107956</v>
      </c>
      <c r="AE20" s="42">
        <v>146679</v>
      </c>
    </row>
    <row r="21" spans="1:31" x14ac:dyDescent="0.25">
      <c r="A21" s="47" t="s">
        <v>49</v>
      </c>
      <c r="B21" s="48">
        <v>479.34771599999999</v>
      </c>
      <c r="C21" s="48">
        <v>610.00800000000004</v>
      </c>
      <c r="D21" s="48">
        <v>639.44684199999995</v>
      </c>
      <c r="E21" s="48">
        <v>653.91028100000005</v>
      </c>
      <c r="F21" s="48">
        <v>638.08399999999995</v>
      </c>
      <c r="G21" s="48">
        <v>645.9</v>
      </c>
      <c r="H21" s="48">
        <v>672.98590172000002</v>
      </c>
      <c r="I21" s="48">
        <v>729.56723944522503</v>
      </c>
      <c r="J21" s="48">
        <v>752.13760000000002</v>
      </c>
      <c r="K21" s="48">
        <v>751.69305355999995</v>
      </c>
      <c r="L21" s="49">
        <v>720.10225700000001</v>
      </c>
      <c r="M21" s="48">
        <v>823.96946500000001</v>
      </c>
      <c r="N21" s="48">
        <v>1105.7015656666699</v>
      </c>
      <c r="O21" s="50">
        <v>1263.9590000000001</v>
      </c>
      <c r="P21" s="48">
        <v>1706.66</v>
      </c>
      <c r="Q21" s="48">
        <v>2212.9</v>
      </c>
      <c r="R21" s="50">
        <v>2991.1</v>
      </c>
      <c r="S21" s="48">
        <v>3696.76</v>
      </c>
      <c r="T21" s="48">
        <v>4444.88</v>
      </c>
      <c r="U21" s="48">
        <v>6344.21</v>
      </c>
      <c r="V21" s="48">
        <v>8976</v>
      </c>
      <c r="W21" s="48">
        <v>12119</v>
      </c>
      <c r="X21" s="48">
        <v>16381</v>
      </c>
      <c r="Y21" s="48">
        <v>23527.67</v>
      </c>
      <c r="Z21" s="48">
        <v>28854</v>
      </c>
      <c r="AA21" s="48">
        <v>36900</v>
      </c>
      <c r="AB21" s="48">
        <v>44392.237859809997</v>
      </c>
      <c r="AC21" s="48">
        <v>69587</v>
      </c>
      <c r="AD21" s="49">
        <v>87469</v>
      </c>
      <c r="AE21" s="48">
        <v>112746</v>
      </c>
    </row>
    <row r="22" spans="1:31" x14ac:dyDescent="0.25">
      <c r="A22" s="47" t="s">
        <v>50</v>
      </c>
      <c r="B22" s="48">
        <v>141.78279499999999</v>
      </c>
      <c r="C22" s="48">
        <v>135.512</v>
      </c>
      <c r="D22" s="48">
        <v>125.92053900000001</v>
      </c>
      <c r="E22" s="48">
        <v>32.718938999999999</v>
      </c>
      <c r="F22" s="48">
        <v>34.81</v>
      </c>
      <c r="G22" s="48">
        <v>41.25</v>
      </c>
      <c r="H22" s="48">
        <v>46.00672239</v>
      </c>
      <c r="I22" s="48">
        <v>39.049999999999997</v>
      </c>
      <c r="J22" s="48">
        <v>46.394750000000002</v>
      </c>
      <c r="K22" s="48">
        <v>38.136013599999998</v>
      </c>
      <c r="L22" s="49">
        <v>52.924815989999999</v>
      </c>
      <c r="M22" s="48">
        <v>82.452428999999995</v>
      </c>
      <c r="N22" s="48">
        <v>93.628348666666696</v>
      </c>
      <c r="O22" s="50">
        <v>100.47499999999999</v>
      </c>
      <c r="P22" s="48">
        <v>104.84</v>
      </c>
      <c r="Q22" s="48">
        <v>160.96</v>
      </c>
      <c r="R22" s="50">
        <v>201.38</v>
      </c>
      <c r="S22" s="48">
        <v>229.78</v>
      </c>
      <c r="T22" s="48">
        <v>292.45999999999998</v>
      </c>
      <c r="U22" s="48">
        <v>396.9</v>
      </c>
      <c r="V22" s="48">
        <v>501</v>
      </c>
      <c r="W22" s="48">
        <v>657</v>
      </c>
      <c r="X22" s="48">
        <v>889</v>
      </c>
      <c r="Y22" s="48">
        <v>1185.1500000000001</v>
      </c>
      <c r="Z22" s="48">
        <v>1751</v>
      </c>
      <c r="AA22" s="48">
        <v>2111</v>
      </c>
      <c r="AB22" s="48">
        <v>2774.2247045899999</v>
      </c>
      <c r="AC22" s="48">
        <v>4364</v>
      </c>
      <c r="AD22" s="49">
        <v>6721</v>
      </c>
      <c r="AE22" s="48">
        <v>11693</v>
      </c>
    </row>
    <row r="23" spans="1:31" x14ac:dyDescent="0.25">
      <c r="A23" s="47" t="s">
        <v>51</v>
      </c>
      <c r="B23" s="48">
        <v>0</v>
      </c>
      <c r="C23" s="48">
        <v>0</v>
      </c>
      <c r="D23" s="48">
        <v>0</v>
      </c>
      <c r="E23" s="48">
        <v>103.118689</v>
      </c>
      <c r="F23" s="48">
        <v>95.763999999999996</v>
      </c>
      <c r="G23" s="48">
        <v>108.75</v>
      </c>
      <c r="H23" s="48">
        <v>126.54902395000001</v>
      </c>
      <c r="I23" s="48">
        <v>133.82</v>
      </c>
      <c r="J23" s="48">
        <v>136.87137999999999</v>
      </c>
      <c r="K23" s="48">
        <v>133.22296399999999</v>
      </c>
      <c r="L23" s="49">
        <v>129.48811681999999</v>
      </c>
      <c r="M23" s="48">
        <v>215.928181</v>
      </c>
      <c r="N23" s="48">
        <v>212.77783400000001</v>
      </c>
      <c r="O23" s="50">
        <v>276.16000000000003</v>
      </c>
      <c r="P23" s="48">
        <v>245.35</v>
      </c>
      <c r="Q23" s="48">
        <v>402.75</v>
      </c>
      <c r="R23" s="50">
        <v>473.57</v>
      </c>
      <c r="S23" s="48">
        <v>575.54</v>
      </c>
      <c r="T23" s="48">
        <v>756.7</v>
      </c>
      <c r="U23" s="48">
        <v>1051.78</v>
      </c>
      <c r="V23" s="48">
        <v>1279</v>
      </c>
      <c r="W23" s="48">
        <v>1829</v>
      </c>
      <c r="X23" s="48">
        <v>2226</v>
      </c>
      <c r="Y23" s="48">
        <v>3157.05</v>
      </c>
      <c r="Z23" s="48">
        <v>3689</v>
      </c>
      <c r="AA23" s="48">
        <v>6018</v>
      </c>
      <c r="AB23" s="48">
        <v>8471.6107088199806</v>
      </c>
      <c r="AC23" s="48">
        <v>10693</v>
      </c>
      <c r="AD23" s="49">
        <v>13766</v>
      </c>
      <c r="AE23" s="48">
        <v>22240</v>
      </c>
    </row>
    <row r="24" spans="1:31" x14ac:dyDescent="0.25">
      <c r="A24" s="41" t="s">
        <v>52</v>
      </c>
      <c r="B24" s="42">
        <v>15.653864</v>
      </c>
      <c r="C24" s="42">
        <v>8.4700000000000006</v>
      </c>
      <c r="D24" s="42">
        <v>13.902988000000001</v>
      </c>
      <c r="E24" s="42">
        <v>56.955117999999999</v>
      </c>
      <c r="F24" s="42">
        <v>44.19</v>
      </c>
      <c r="G24" s="42">
        <v>106.43</v>
      </c>
      <c r="H24" s="42">
        <v>107.51</v>
      </c>
      <c r="I24" s="42">
        <v>84.3</v>
      </c>
      <c r="J24" s="42">
        <v>97.362229999999997</v>
      </c>
      <c r="K24" s="42">
        <v>119.04806739999999</v>
      </c>
      <c r="L24" s="45">
        <v>108.865771423148</v>
      </c>
      <c r="M24" s="42">
        <v>140.37860098845599</v>
      </c>
      <c r="N24" s="42">
        <v>117.527387388332</v>
      </c>
      <c r="O24" s="46">
        <v>105.324424935472</v>
      </c>
      <c r="P24" s="42">
        <v>160.6</v>
      </c>
      <c r="Q24" s="42">
        <v>129.6</v>
      </c>
      <c r="R24" s="46">
        <v>143.07</v>
      </c>
      <c r="S24" s="42">
        <v>154.46648273722599</v>
      </c>
      <c r="T24" s="42">
        <v>188.64270410844699</v>
      </c>
      <c r="U24" s="42">
        <v>185.32008639672199</v>
      </c>
      <c r="V24" s="42">
        <v>198</v>
      </c>
      <c r="W24" s="42">
        <v>317</v>
      </c>
      <c r="X24" s="42">
        <v>613</v>
      </c>
      <c r="Y24" s="42">
        <v>930.34938056492399</v>
      </c>
      <c r="Z24" s="42">
        <v>2390</v>
      </c>
      <c r="AA24" s="42">
        <v>3557</v>
      </c>
      <c r="AB24" s="42">
        <v>6404.3641158865303</v>
      </c>
      <c r="AC24" s="42">
        <v>8996</v>
      </c>
      <c r="AD24" s="45">
        <v>5971</v>
      </c>
      <c r="AE24" s="42">
        <v>9085</v>
      </c>
    </row>
    <row r="25" spans="1:31" x14ac:dyDescent="0.25">
      <c r="A25" s="41" t="s">
        <v>53</v>
      </c>
      <c r="B25" s="42">
        <v>199.93377940799999</v>
      </c>
      <c r="C25" s="42">
        <v>322.229777179</v>
      </c>
      <c r="D25" s="42">
        <v>311.07255600000002</v>
      </c>
      <c r="E25" s="42">
        <v>244.09159106000001</v>
      </c>
      <c r="F25" s="42">
        <v>288.87711000000002</v>
      </c>
      <c r="G25" s="42">
        <v>276.01402007000002</v>
      </c>
      <c r="H25" s="42">
        <v>322.45419582</v>
      </c>
      <c r="I25" s="42">
        <v>316.50962124342402</v>
      </c>
      <c r="J25" s="42">
        <v>304.36326000000003</v>
      </c>
      <c r="K25" s="42">
        <v>277.91973603999998</v>
      </c>
      <c r="L25" s="45">
        <v>326.67891071999998</v>
      </c>
      <c r="M25" s="42">
        <v>395.52706836999999</v>
      </c>
      <c r="N25" s="42">
        <v>531.11059999999998</v>
      </c>
      <c r="O25" s="46">
        <v>689.89193508999995</v>
      </c>
      <c r="P25" s="42">
        <v>847</v>
      </c>
      <c r="Q25" s="42">
        <v>990</v>
      </c>
      <c r="R25" s="46">
        <v>1336</v>
      </c>
      <c r="S25" s="42">
        <v>1464.1511576185001</v>
      </c>
      <c r="T25" s="42">
        <v>2065.7298806499998</v>
      </c>
      <c r="U25" s="42">
        <v>3045.5487367199999</v>
      </c>
      <c r="V25" s="42">
        <v>3939</v>
      </c>
      <c r="W25" s="42">
        <v>5117</v>
      </c>
      <c r="X25" s="42">
        <v>7039</v>
      </c>
      <c r="Y25" s="42">
        <v>9355.3396802999996</v>
      </c>
      <c r="Z25" s="42">
        <v>12620</v>
      </c>
      <c r="AA25" s="42">
        <v>16494</v>
      </c>
      <c r="AB25" s="42">
        <v>21474.787925000001</v>
      </c>
      <c r="AC25" s="42">
        <v>34955</v>
      </c>
      <c r="AD25" s="45">
        <v>45346</v>
      </c>
      <c r="AE25" s="42">
        <v>70025</v>
      </c>
    </row>
    <row r="26" spans="1:31" x14ac:dyDescent="0.25">
      <c r="A26" s="47" t="s">
        <v>54</v>
      </c>
      <c r="B26" s="48">
        <v>36.266930207999998</v>
      </c>
      <c r="C26" s="48">
        <v>50.584777179</v>
      </c>
      <c r="D26" s="48">
        <v>68.820476999999997</v>
      </c>
      <c r="E26" s="48">
        <v>61.796277000000003</v>
      </c>
      <c r="F26" s="48">
        <v>36.847059999999999</v>
      </c>
      <c r="G26" s="48">
        <v>72.668999999999997</v>
      </c>
      <c r="H26" s="48">
        <v>102.37436563</v>
      </c>
      <c r="I26" s="48">
        <v>114.26953527342501</v>
      </c>
      <c r="J26" s="48">
        <v>109.16086</v>
      </c>
      <c r="K26" s="48">
        <v>108.58813265000001</v>
      </c>
      <c r="L26" s="49">
        <v>135.80508871999999</v>
      </c>
      <c r="M26" s="48">
        <v>132.83720636999999</v>
      </c>
      <c r="N26" s="48">
        <v>183.16900000000001</v>
      </c>
      <c r="O26" s="50">
        <v>224.61493508999999</v>
      </c>
      <c r="P26" s="48">
        <v>302.87</v>
      </c>
      <c r="Q26" s="48">
        <v>404.63</v>
      </c>
      <c r="R26" s="50">
        <v>488.78</v>
      </c>
      <c r="S26" s="48">
        <v>625.6011576185</v>
      </c>
      <c r="T26" s="48">
        <v>924.75</v>
      </c>
      <c r="U26" s="48">
        <v>1335.0187367200001</v>
      </c>
      <c r="V26" s="48">
        <v>1603</v>
      </c>
      <c r="W26" s="48">
        <v>1935</v>
      </c>
      <c r="X26" s="48">
        <v>2604</v>
      </c>
      <c r="Y26" s="48">
        <v>3610.4196803</v>
      </c>
      <c r="Z26" s="48">
        <v>4880</v>
      </c>
      <c r="AA26" s="48">
        <v>6089</v>
      </c>
      <c r="AB26" s="48">
        <v>6348.1529456799999</v>
      </c>
      <c r="AC26" s="48">
        <v>14809</v>
      </c>
      <c r="AD26" s="49">
        <v>19145</v>
      </c>
      <c r="AE26" s="48">
        <v>28057</v>
      </c>
    </row>
    <row r="27" spans="1:31" x14ac:dyDescent="0.25">
      <c r="A27" s="47" t="s">
        <v>55</v>
      </c>
      <c r="B27" s="48">
        <v>163.6668492</v>
      </c>
      <c r="C27" s="48">
        <v>271.64499999999998</v>
      </c>
      <c r="D27" s="48">
        <v>242.25207900000001</v>
      </c>
      <c r="E27" s="48">
        <v>182.29531406000001</v>
      </c>
      <c r="F27" s="48">
        <v>252.03004999999999</v>
      </c>
      <c r="G27" s="48">
        <v>203.34502007</v>
      </c>
      <c r="H27" s="48">
        <v>220.07983019</v>
      </c>
      <c r="I27" s="48">
        <v>202.24008597</v>
      </c>
      <c r="J27" s="48">
        <v>195.20240000000001</v>
      </c>
      <c r="K27" s="48">
        <v>169.33160339</v>
      </c>
      <c r="L27" s="49">
        <v>190.87382199999999</v>
      </c>
      <c r="M27" s="48">
        <v>262.68986200000001</v>
      </c>
      <c r="N27" s="48">
        <v>347.94159999999999</v>
      </c>
      <c r="O27" s="50">
        <v>465.27699999999999</v>
      </c>
      <c r="P27" s="48">
        <v>544.46</v>
      </c>
      <c r="Q27" s="48">
        <v>585.67999999999995</v>
      </c>
      <c r="R27" s="50">
        <v>846.91</v>
      </c>
      <c r="S27" s="48">
        <v>838.55</v>
      </c>
      <c r="T27" s="48">
        <v>1231.05</v>
      </c>
      <c r="U27" s="48">
        <v>1710.53</v>
      </c>
      <c r="V27" s="48">
        <v>2336</v>
      </c>
      <c r="W27" s="48">
        <v>3182</v>
      </c>
      <c r="X27" s="48">
        <v>4435</v>
      </c>
      <c r="Y27" s="48">
        <v>5744.92</v>
      </c>
      <c r="Z27" s="48">
        <v>7740</v>
      </c>
      <c r="AA27" s="48">
        <v>10405</v>
      </c>
      <c r="AB27" s="48">
        <v>15126.634979320001</v>
      </c>
      <c r="AC27" s="48">
        <v>20146</v>
      </c>
      <c r="AD27" s="49">
        <v>26200</v>
      </c>
      <c r="AE27" s="48">
        <v>41967</v>
      </c>
    </row>
    <row r="28" spans="1:31" x14ac:dyDescent="0.25">
      <c r="A28" s="54" t="s">
        <v>56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6">
        <v>0</v>
      </c>
      <c r="M28" s="55">
        <v>0</v>
      </c>
      <c r="N28" s="55">
        <v>0</v>
      </c>
      <c r="O28" s="57">
        <v>0</v>
      </c>
      <c r="P28" s="55">
        <v>0</v>
      </c>
      <c r="Q28" s="55">
        <v>0</v>
      </c>
      <c r="R28" s="57">
        <v>0</v>
      </c>
      <c r="S28" s="55">
        <v>0</v>
      </c>
      <c r="T28" s="55">
        <v>-90.070119349999899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6">
        <v>0</v>
      </c>
      <c r="AE28" s="55">
        <v>0</v>
      </c>
    </row>
    <row r="29" spans="1:31" x14ac:dyDescent="0.25">
      <c r="A29" s="58" t="s">
        <v>57</v>
      </c>
      <c r="B29" s="59">
        <v>60.523611592000101</v>
      </c>
      <c r="C29" s="60">
        <v>-4.7256531790001297</v>
      </c>
      <c r="D29" s="59">
        <v>214.0073988</v>
      </c>
      <c r="E29" s="60">
        <v>-82.778240459999793</v>
      </c>
      <c r="F29" s="59">
        <v>-26.926364564862599</v>
      </c>
      <c r="G29" s="60">
        <v>9.3778168781292592</v>
      </c>
      <c r="H29" s="59">
        <v>33.1015705583889</v>
      </c>
      <c r="I29" s="60">
        <v>-56.734666187245601</v>
      </c>
      <c r="J29" s="59">
        <v>-64.051664940198407</v>
      </c>
      <c r="K29" s="60">
        <v>-89.874072120000093</v>
      </c>
      <c r="L29" s="59">
        <v>10.9681048586993</v>
      </c>
      <c r="M29" s="60">
        <v>143.007149211544</v>
      </c>
      <c r="N29" s="59">
        <v>294.40401709833498</v>
      </c>
      <c r="O29" s="60">
        <v>426.79826706452798</v>
      </c>
      <c r="P29" s="59">
        <v>623</v>
      </c>
      <c r="Q29" s="60">
        <v>601</v>
      </c>
      <c r="R29" s="59">
        <v>629</v>
      </c>
      <c r="S29" s="60">
        <v>172.16159195277399</v>
      </c>
      <c r="T29" s="59">
        <v>627.58545417950302</v>
      </c>
      <c r="U29" s="60">
        <v>-29.876322119718701</v>
      </c>
      <c r="V29" s="59">
        <v>193</v>
      </c>
      <c r="W29" s="60">
        <v>-203</v>
      </c>
      <c r="X29" s="59">
        <v>680</v>
      </c>
      <c r="Y29" s="60">
        <v>-2079.1138739519201</v>
      </c>
      <c r="Z29" s="59">
        <v>-930</v>
      </c>
      <c r="AA29" s="60">
        <v>1494</v>
      </c>
      <c r="AB29" s="59">
        <v>7178.0716841139802</v>
      </c>
      <c r="AC29" s="60">
        <v>1774</v>
      </c>
      <c r="AD29" s="59">
        <v>6322</v>
      </c>
      <c r="AE29" s="60">
        <v>32077</v>
      </c>
    </row>
    <row r="30" spans="1:31" ht="6.75" hidden="1" customHeight="1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61"/>
      <c r="M30" s="38"/>
      <c r="N30" s="38"/>
      <c r="O30" s="62"/>
      <c r="P30" s="38"/>
      <c r="Q30" s="38"/>
      <c r="R30" s="62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61"/>
      <c r="AE30" s="38"/>
    </row>
    <row r="31" spans="1:31" x14ac:dyDescent="0.25">
      <c r="A31" s="53" t="s">
        <v>58</v>
      </c>
      <c r="B31" s="42">
        <v>7.5241199999999999</v>
      </c>
      <c r="C31" s="42">
        <v>285.999684</v>
      </c>
      <c r="D31" s="42">
        <v>142.24288319999999</v>
      </c>
      <c r="E31" s="42">
        <v>113.1902752</v>
      </c>
      <c r="F31" s="42">
        <v>226.091871</v>
      </c>
      <c r="G31" s="42">
        <v>33.92</v>
      </c>
      <c r="H31" s="42">
        <v>392.75279748000003</v>
      </c>
      <c r="I31" s="42">
        <v>68.460273810000004</v>
      </c>
      <c r="J31" s="42">
        <v>78.902850000000001</v>
      </c>
      <c r="K31" s="42">
        <v>23.088947999999998</v>
      </c>
      <c r="L31" s="45">
        <v>35.589873699999998</v>
      </c>
      <c r="M31" s="42">
        <v>47.390509999999999</v>
      </c>
      <c r="N31" s="42">
        <v>56.098999999999997</v>
      </c>
      <c r="O31" s="46">
        <v>124.09155921</v>
      </c>
      <c r="P31" s="42">
        <v>330</v>
      </c>
      <c r="Q31" s="42">
        <v>234</v>
      </c>
      <c r="R31" s="46">
        <v>367</v>
      </c>
      <c r="S31" s="42">
        <v>350.42809680339798</v>
      </c>
      <c r="T31" s="42">
        <v>592.78080481776203</v>
      </c>
      <c r="U31" s="42">
        <v>637.56447813130001</v>
      </c>
      <c r="V31" s="42">
        <v>745</v>
      </c>
      <c r="W31" s="42">
        <v>972</v>
      </c>
      <c r="X31" s="42">
        <v>1514</v>
      </c>
      <c r="Y31" s="42">
        <v>1914.71121950731</v>
      </c>
      <c r="Z31" s="42">
        <v>1965</v>
      </c>
      <c r="AA31" s="42">
        <v>3158</v>
      </c>
      <c r="AB31" s="42">
        <v>2686.5555595731298</v>
      </c>
      <c r="AC31" s="42">
        <v>4513</v>
      </c>
      <c r="AD31" s="45">
        <v>8246</v>
      </c>
      <c r="AE31" s="42">
        <v>26304</v>
      </c>
    </row>
    <row r="32" spans="1:31" x14ac:dyDescent="0.25">
      <c r="A32" s="41" t="s">
        <v>59</v>
      </c>
      <c r="B32" s="42">
        <v>0.75241199999999997</v>
      </c>
      <c r="C32" s="42">
        <v>1.1721999999999999</v>
      </c>
      <c r="D32" s="42">
        <v>1.3425666000000001</v>
      </c>
      <c r="E32" s="42">
        <v>2.8603209999999999</v>
      </c>
      <c r="F32" s="42">
        <v>2.597</v>
      </c>
      <c r="G32" s="42">
        <v>15.64</v>
      </c>
      <c r="H32" s="42">
        <v>0</v>
      </c>
      <c r="I32" s="48">
        <v>2.0230346199999998</v>
      </c>
      <c r="J32" s="42">
        <v>0</v>
      </c>
      <c r="K32" s="42">
        <v>0.10739799999999999</v>
      </c>
      <c r="L32" s="45">
        <v>13.8408737</v>
      </c>
      <c r="M32" s="42">
        <v>16.09</v>
      </c>
      <c r="N32" s="42">
        <v>10.71</v>
      </c>
      <c r="O32" s="46">
        <v>11.44</v>
      </c>
      <c r="P32" s="42">
        <v>82</v>
      </c>
      <c r="Q32" s="42">
        <v>17.899999999999999</v>
      </c>
      <c r="R32" s="46">
        <v>14.84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8">
        <v>0</v>
      </c>
      <c r="AB32" s="42">
        <v>1.58944909</v>
      </c>
      <c r="AC32" s="42">
        <v>7</v>
      </c>
      <c r="AD32" s="45">
        <v>10</v>
      </c>
      <c r="AE32" s="42">
        <v>0</v>
      </c>
    </row>
    <row r="33" spans="1:31" x14ac:dyDescent="0.25">
      <c r="A33" s="41" t="s">
        <v>60</v>
      </c>
      <c r="B33" s="42">
        <v>0</v>
      </c>
      <c r="C33" s="42">
        <v>1.0966</v>
      </c>
      <c r="D33" s="42">
        <v>4.5402171999999998</v>
      </c>
      <c r="E33" s="42">
        <v>9.6065200000000003E-2</v>
      </c>
      <c r="F33" s="42">
        <v>1.501871</v>
      </c>
      <c r="G33" s="42">
        <v>0</v>
      </c>
      <c r="H33" s="42">
        <v>0</v>
      </c>
      <c r="I33" s="48">
        <v>0</v>
      </c>
      <c r="J33" s="42">
        <v>0.66096999999999995</v>
      </c>
      <c r="K33" s="42">
        <v>0</v>
      </c>
      <c r="L33" s="45">
        <v>0</v>
      </c>
      <c r="M33" s="42">
        <v>0</v>
      </c>
      <c r="N33" s="42">
        <v>0</v>
      </c>
      <c r="O33" s="46">
        <v>53.611559210000003</v>
      </c>
      <c r="P33" s="42">
        <v>119</v>
      </c>
      <c r="Q33" s="42">
        <v>160.55000000000001</v>
      </c>
      <c r="R33" s="46">
        <v>183.92</v>
      </c>
      <c r="S33" s="42">
        <v>311.97809680339799</v>
      </c>
      <c r="T33" s="42">
        <v>501.09080481776198</v>
      </c>
      <c r="U33" s="42">
        <v>540.31447813130001</v>
      </c>
      <c r="V33" s="42">
        <v>660</v>
      </c>
      <c r="W33" s="42">
        <v>884</v>
      </c>
      <c r="X33" s="42">
        <v>1366</v>
      </c>
      <c r="Y33" s="42">
        <v>1836.9012195073101</v>
      </c>
      <c r="Z33" s="42">
        <v>1722</v>
      </c>
      <c r="AA33" s="48">
        <v>2568</v>
      </c>
      <c r="AB33" s="42">
        <v>2278.8207173831302</v>
      </c>
      <c r="AC33" s="42">
        <v>2765</v>
      </c>
      <c r="AD33" s="45">
        <v>6859</v>
      </c>
      <c r="AE33" s="42">
        <v>25269</v>
      </c>
    </row>
    <row r="34" spans="1:31" x14ac:dyDescent="0.25">
      <c r="A34" s="41" t="s">
        <v>61</v>
      </c>
      <c r="B34" s="42">
        <v>6.7717080000000003</v>
      </c>
      <c r="C34" s="42">
        <v>283.730884</v>
      </c>
      <c r="D34" s="42">
        <v>136.3600994</v>
      </c>
      <c r="E34" s="42">
        <v>110.233889</v>
      </c>
      <c r="F34" s="42">
        <v>221.99299999999999</v>
      </c>
      <c r="G34" s="42">
        <v>18.28</v>
      </c>
      <c r="H34" s="42">
        <v>392.75279748000003</v>
      </c>
      <c r="I34" s="48">
        <v>66.43723919</v>
      </c>
      <c r="J34" s="42">
        <v>78.241879999999995</v>
      </c>
      <c r="K34" s="42">
        <v>22.981549999999999</v>
      </c>
      <c r="L34" s="45">
        <v>21.748999999999999</v>
      </c>
      <c r="M34" s="42">
        <v>31.300509999999999</v>
      </c>
      <c r="N34" s="42">
        <v>45.389000000000003</v>
      </c>
      <c r="O34" s="46">
        <v>59.04</v>
      </c>
      <c r="P34" s="42">
        <v>129</v>
      </c>
      <c r="Q34" s="42">
        <v>55.33</v>
      </c>
      <c r="R34" s="46">
        <v>167.82</v>
      </c>
      <c r="S34" s="42">
        <v>38.450000000000003</v>
      </c>
      <c r="T34" s="42">
        <v>91.69</v>
      </c>
      <c r="U34" s="42">
        <v>97.25</v>
      </c>
      <c r="V34" s="42">
        <v>85</v>
      </c>
      <c r="W34" s="42">
        <v>87</v>
      </c>
      <c r="X34" s="42">
        <v>148</v>
      </c>
      <c r="Y34" s="42">
        <v>77.81</v>
      </c>
      <c r="Z34" s="42">
        <v>242</v>
      </c>
      <c r="AA34" s="48">
        <v>590</v>
      </c>
      <c r="AB34" s="42">
        <v>406.14539309999998</v>
      </c>
      <c r="AC34" s="42">
        <v>1740</v>
      </c>
      <c r="AD34" s="45">
        <v>1377</v>
      </c>
      <c r="AE34" s="42">
        <v>1034</v>
      </c>
    </row>
    <row r="35" spans="1:31" x14ac:dyDescent="0.25">
      <c r="A35" s="53" t="s">
        <v>62</v>
      </c>
      <c r="B35" s="42">
        <v>82.670935592000006</v>
      </c>
      <c r="C35" s="42">
        <v>215.46575200000001</v>
      </c>
      <c r="D35" s="42">
        <v>221.759863</v>
      </c>
      <c r="E35" s="42">
        <v>251.51041499999999</v>
      </c>
      <c r="F35" s="42">
        <v>490.80900000000003</v>
      </c>
      <c r="G35" s="42">
        <v>112.623</v>
      </c>
      <c r="H35" s="42">
        <v>153.45539276</v>
      </c>
      <c r="I35" s="42">
        <v>303.81</v>
      </c>
      <c r="J35" s="42">
        <v>218.55463</v>
      </c>
      <c r="K35" s="42">
        <v>144.77014552</v>
      </c>
      <c r="L35" s="45">
        <v>72.765583090000007</v>
      </c>
      <c r="M35" s="42">
        <v>165.15610899999999</v>
      </c>
      <c r="N35" s="42">
        <v>182.11572466666701</v>
      </c>
      <c r="O35" s="46">
        <v>362.49435921000003</v>
      </c>
      <c r="P35" s="42">
        <v>677</v>
      </c>
      <c r="Q35" s="42">
        <v>874</v>
      </c>
      <c r="R35" s="46">
        <v>895</v>
      </c>
      <c r="S35" s="42">
        <v>1080.9340968034001</v>
      </c>
      <c r="T35" s="42">
        <v>1278.9508048177599</v>
      </c>
      <c r="U35" s="42">
        <v>1834.9444781313</v>
      </c>
      <c r="V35" s="42">
        <v>1634</v>
      </c>
      <c r="W35" s="42">
        <v>1966</v>
      </c>
      <c r="X35" s="42">
        <v>2618</v>
      </c>
      <c r="Y35" s="42">
        <v>3717.19145541731</v>
      </c>
      <c r="Z35" s="42">
        <v>4223</v>
      </c>
      <c r="AA35" s="42">
        <v>7805</v>
      </c>
      <c r="AB35" s="42">
        <v>12473.3556375031</v>
      </c>
      <c r="AC35" s="42">
        <v>17162</v>
      </c>
      <c r="AD35" s="45">
        <v>14731</v>
      </c>
      <c r="AE35" s="42">
        <v>44681</v>
      </c>
    </row>
    <row r="36" spans="1:31" x14ac:dyDescent="0.25">
      <c r="A36" s="41" t="s">
        <v>63</v>
      </c>
      <c r="B36" s="42">
        <v>66.887296000000006</v>
      </c>
      <c r="C36" s="42">
        <v>101.257752</v>
      </c>
      <c r="D36" s="42">
        <v>98.680946000000006</v>
      </c>
      <c r="E36" s="42">
        <v>105.66909800000001</v>
      </c>
      <c r="F36" s="42">
        <v>70.822999999999993</v>
      </c>
      <c r="G36" s="42">
        <v>48.47</v>
      </c>
      <c r="H36" s="42">
        <v>83.814038740000001</v>
      </c>
      <c r="I36" s="42">
        <v>236.43</v>
      </c>
      <c r="J36" s="42">
        <v>156.11152000000001</v>
      </c>
      <c r="K36" s="42">
        <v>69.514193399999996</v>
      </c>
      <c r="L36" s="45">
        <v>43.324583089999997</v>
      </c>
      <c r="M36" s="42">
        <v>98.219485000000006</v>
      </c>
      <c r="N36" s="42">
        <v>110.81872466666699</v>
      </c>
      <c r="O36" s="46">
        <v>213.84235921000001</v>
      </c>
      <c r="P36" s="42">
        <v>613.53</v>
      </c>
      <c r="Q36" s="42">
        <v>454.93</v>
      </c>
      <c r="R36" s="46">
        <v>498.65</v>
      </c>
      <c r="S36" s="42">
        <v>600.33600000000001</v>
      </c>
      <c r="T36" s="42">
        <v>770.94</v>
      </c>
      <c r="U36" s="42">
        <v>1608.3344781313001</v>
      </c>
      <c r="V36" s="42">
        <v>1393</v>
      </c>
      <c r="W36" s="42">
        <v>1527</v>
      </c>
      <c r="X36" s="42">
        <v>2005</v>
      </c>
      <c r="Y36" s="42">
        <v>3051.0814554173098</v>
      </c>
      <c r="Z36" s="42">
        <v>3251</v>
      </c>
      <c r="AA36" s="42">
        <v>5069</v>
      </c>
      <c r="AB36" s="42">
        <v>9509.6125356831308</v>
      </c>
      <c r="AC36" s="42">
        <v>15135</v>
      </c>
      <c r="AD36" s="45">
        <v>5473</v>
      </c>
      <c r="AE36" s="42">
        <v>11750</v>
      </c>
    </row>
    <row r="37" spans="1:31" x14ac:dyDescent="0.25">
      <c r="A37" s="41" t="s">
        <v>64</v>
      </c>
      <c r="B37" s="42">
        <v>6.5759785920000002</v>
      </c>
      <c r="C37" s="42">
        <v>1.2</v>
      </c>
      <c r="D37" s="42">
        <v>4.0999999999999996</v>
      </c>
      <c r="E37" s="42">
        <v>5.7</v>
      </c>
      <c r="F37" s="42">
        <v>0.751</v>
      </c>
      <c r="G37" s="42">
        <v>3.883</v>
      </c>
      <c r="H37" s="42">
        <v>2.5887199999999999</v>
      </c>
      <c r="I37" s="42">
        <v>0</v>
      </c>
      <c r="J37" s="42">
        <v>1.87626</v>
      </c>
      <c r="K37" s="42">
        <v>6.8290856199999999</v>
      </c>
      <c r="L37" s="45">
        <v>0</v>
      </c>
      <c r="M37" s="42">
        <v>0</v>
      </c>
      <c r="N37" s="42">
        <v>0</v>
      </c>
      <c r="O37" s="46">
        <v>0</v>
      </c>
      <c r="P37" s="42">
        <v>63.26</v>
      </c>
      <c r="Q37" s="42">
        <v>132.5</v>
      </c>
      <c r="R37" s="46">
        <v>97.4</v>
      </c>
      <c r="S37" s="42">
        <v>198.49809680339899</v>
      </c>
      <c r="T37" s="42">
        <v>189.51080481776199</v>
      </c>
      <c r="U37" s="42">
        <v>172.63</v>
      </c>
      <c r="V37" s="42">
        <v>152</v>
      </c>
      <c r="W37" s="42">
        <v>265</v>
      </c>
      <c r="X37" s="42">
        <v>337</v>
      </c>
      <c r="Y37" s="42">
        <v>420.72</v>
      </c>
      <c r="Z37" s="42">
        <v>372</v>
      </c>
      <c r="AA37" s="42">
        <v>1817</v>
      </c>
      <c r="AB37" s="42">
        <v>1190.5682568699999</v>
      </c>
      <c r="AC37" s="42">
        <v>650</v>
      </c>
      <c r="AD37" s="45">
        <v>166</v>
      </c>
      <c r="AE37" s="42">
        <v>579</v>
      </c>
    </row>
    <row r="38" spans="1:31" x14ac:dyDescent="0.25">
      <c r="A38" s="63" t="s">
        <v>65</v>
      </c>
      <c r="B38" s="64">
        <v>9.2076609999999999</v>
      </c>
      <c r="C38" s="64">
        <v>113.008</v>
      </c>
      <c r="D38" s="64">
        <v>118.978917</v>
      </c>
      <c r="E38" s="64">
        <v>140.14131699999999</v>
      </c>
      <c r="F38" s="64">
        <v>419.23500000000001</v>
      </c>
      <c r="G38" s="64">
        <v>60.27</v>
      </c>
      <c r="H38" s="64">
        <v>67.052634019999999</v>
      </c>
      <c r="I38" s="64">
        <v>67.38</v>
      </c>
      <c r="J38" s="64">
        <v>60.566850000000002</v>
      </c>
      <c r="K38" s="64">
        <v>68.426866500000003</v>
      </c>
      <c r="L38" s="65">
        <v>29.440999999999999</v>
      </c>
      <c r="M38" s="64">
        <v>66.936623999999995</v>
      </c>
      <c r="N38" s="64">
        <v>71.296999999999997</v>
      </c>
      <c r="O38" s="66">
        <v>148.65199999999999</v>
      </c>
      <c r="P38" s="64">
        <v>0</v>
      </c>
      <c r="Q38" s="64">
        <v>286.81</v>
      </c>
      <c r="R38" s="66">
        <v>298.95999999999998</v>
      </c>
      <c r="S38" s="64">
        <v>282.10000000000002</v>
      </c>
      <c r="T38" s="64">
        <v>318.5</v>
      </c>
      <c r="U38" s="64">
        <v>53.98</v>
      </c>
      <c r="V38" s="64">
        <v>89</v>
      </c>
      <c r="W38" s="64">
        <v>175</v>
      </c>
      <c r="X38" s="64">
        <v>276</v>
      </c>
      <c r="Y38" s="64">
        <v>245.39</v>
      </c>
      <c r="Z38" s="64">
        <v>599</v>
      </c>
      <c r="AA38" s="64">
        <v>918</v>
      </c>
      <c r="AB38" s="64">
        <v>1773.1748449500001</v>
      </c>
      <c r="AC38" s="64">
        <v>1377</v>
      </c>
      <c r="AD38" s="65">
        <v>9092</v>
      </c>
      <c r="AE38" s="64">
        <v>32352</v>
      </c>
    </row>
    <row r="39" spans="1:31" s="72" customFormat="1" x14ac:dyDescent="0.25">
      <c r="A39" s="67" t="s">
        <v>66</v>
      </c>
      <c r="B39" s="68">
        <v>904.76588600000002</v>
      </c>
      <c r="C39" s="68">
        <v>1357.4938079999999</v>
      </c>
      <c r="D39" s="68">
        <v>1446.5932069999999</v>
      </c>
      <c r="E39" s="68">
        <v>1121.2066528</v>
      </c>
      <c r="F39" s="68">
        <v>1300.8906164351399</v>
      </c>
      <c r="G39" s="68">
        <v>1221.64183694813</v>
      </c>
      <c r="H39" s="68">
        <v>1701.36021191839</v>
      </c>
      <c r="I39" s="69">
        <v>1314.9724683114</v>
      </c>
      <c r="J39" s="69">
        <v>1351.9804050598</v>
      </c>
      <c r="K39" s="68">
        <v>1253.2347104800001</v>
      </c>
      <c r="L39" s="70">
        <v>1384.6178505118501</v>
      </c>
      <c r="M39" s="69">
        <v>1848.6534035699999</v>
      </c>
      <c r="N39" s="68">
        <v>2411.2487528199999</v>
      </c>
      <c r="O39" s="69">
        <v>2986.7001863</v>
      </c>
      <c r="P39" s="69">
        <v>4018</v>
      </c>
      <c r="Q39" s="68">
        <v>4731</v>
      </c>
      <c r="R39" s="69">
        <v>6140</v>
      </c>
      <c r="S39" s="68">
        <v>6643.2873291119004</v>
      </c>
      <c r="T39" s="68">
        <v>8968.7788437557101</v>
      </c>
      <c r="U39" s="68">
        <v>11631.446979128301</v>
      </c>
      <c r="V39" s="68">
        <v>15830</v>
      </c>
      <c r="W39" s="68">
        <v>20807</v>
      </c>
      <c r="X39" s="68">
        <v>29341</v>
      </c>
      <c r="Y39" s="68">
        <v>37991.156406420298</v>
      </c>
      <c r="Z39" s="68">
        <v>50338</v>
      </c>
      <c r="AA39" s="69">
        <v>69733</v>
      </c>
      <c r="AB39" s="69">
        <v>93381.852557793696</v>
      </c>
      <c r="AC39" s="68">
        <v>134881</v>
      </c>
      <c r="AD39" s="70">
        <v>173840</v>
      </c>
      <c r="AE39" s="71">
        <v>284169</v>
      </c>
    </row>
    <row r="40" spans="1:31" s="72" customFormat="1" x14ac:dyDescent="0.25">
      <c r="A40" s="73" t="s">
        <v>67</v>
      </c>
      <c r="B40" s="74">
        <v>919.38909000000001</v>
      </c>
      <c r="C40" s="74">
        <v>1291.685529179</v>
      </c>
      <c r="D40" s="74">
        <v>1312.1027879999999</v>
      </c>
      <c r="E40" s="74">
        <v>1342.3050330599999</v>
      </c>
      <c r="F40" s="74">
        <v>1592.5341100000001</v>
      </c>
      <c r="G40" s="74">
        <v>1290.96702007</v>
      </c>
      <c r="H40" s="74">
        <v>1428.9612366399999</v>
      </c>
      <c r="I40" s="75">
        <v>1607.05686068865</v>
      </c>
      <c r="J40" s="75">
        <v>1555.6838499999999</v>
      </c>
      <c r="K40" s="74">
        <v>1464.7899801200001</v>
      </c>
      <c r="L40" s="76">
        <v>1410.82545504315</v>
      </c>
      <c r="M40" s="75">
        <v>1823.4118533584599</v>
      </c>
      <c r="N40" s="74">
        <v>2242.8614603883302</v>
      </c>
      <c r="O40" s="75">
        <v>2798.3047192354702</v>
      </c>
      <c r="P40" s="75">
        <v>3742</v>
      </c>
      <c r="Q40" s="74">
        <v>4771</v>
      </c>
      <c r="R40" s="75">
        <v>6040</v>
      </c>
      <c r="S40" s="74">
        <v>7201.6317371591304</v>
      </c>
      <c r="T40" s="74">
        <v>9027.3633895762105</v>
      </c>
      <c r="U40" s="74">
        <v>12858.703301248001</v>
      </c>
      <c r="V40" s="74">
        <v>16526</v>
      </c>
      <c r="W40" s="74">
        <v>22005</v>
      </c>
      <c r="X40" s="74">
        <v>29766</v>
      </c>
      <c r="Y40" s="74">
        <v>41872.750516282198</v>
      </c>
      <c r="Z40" s="74">
        <v>53527</v>
      </c>
      <c r="AA40" s="75">
        <v>72886</v>
      </c>
      <c r="AB40" s="75">
        <v>95990.580951609707</v>
      </c>
      <c r="AC40" s="74">
        <v>145757</v>
      </c>
      <c r="AD40" s="76">
        <v>174004</v>
      </c>
      <c r="AE40" s="75">
        <v>270470</v>
      </c>
    </row>
    <row r="41" spans="1:31" x14ac:dyDescent="0.25">
      <c r="A41" s="58" t="s">
        <v>68</v>
      </c>
      <c r="B41" s="77">
        <v>-14.6232039999999</v>
      </c>
      <c r="C41" s="77">
        <v>65.808278820999703</v>
      </c>
      <c r="D41" s="77">
        <v>134.490419</v>
      </c>
      <c r="E41" s="77">
        <v>-221.09838026</v>
      </c>
      <c r="F41" s="77">
        <v>-291.64349356486298</v>
      </c>
      <c r="G41" s="77">
        <v>-69.325183121870694</v>
      </c>
      <c r="H41" s="77">
        <v>272.398975278389</v>
      </c>
      <c r="I41" s="78">
        <f>+I39-I40</f>
        <v>-292.08439237724997</v>
      </c>
      <c r="J41" s="78">
        <f>+J39-J40</f>
        <v>-203.70344494019992</v>
      </c>
      <c r="K41" s="77">
        <f>+K39-K40</f>
        <v>-211.55526964000001</v>
      </c>
      <c r="L41" s="59">
        <v>-26.207604531300898</v>
      </c>
      <c r="M41" s="78">
        <v>25.2415502115444</v>
      </c>
      <c r="N41" s="77">
        <v>168.38729243166799</v>
      </c>
      <c r="O41" s="78">
        <v>188.39546706452799</v>
      </c>
      <c r="P41" s="78">
        <v>276</v>
      </c>
      <c r="Q41" s="77">
        <v>-40</v>
      </c>
      <c r="R41" s="78">
        <v>100</v>
      </c>
      <c r="S41" s="77">
        <v>-558.34440804722601</v>
      </c>
      <c r="T41" s="77">
        <v>-58.5845458204967</v>
      </c>
      <c r="U41" s="77">
        <v>-1227.2563221197199</v>
      </c>
      <c r="V41" s="77">
        <v>-695</v>
      </c>
      <c r="W41" s="77">
        <v>-1198</v>
      </c>
      <c r="X41" s="77">
        <v>-425</v>
      </c>
      <c r="Y41" s="77">
        <v>-3881.5941098619201</v>
      </c>
      <c r="Z41" s="77">
        <v>-3188</v>
      </c>
      <c r="AA41" s="78">
        <v>-3153</v>
      </c>
      <c r="AB41" s="78">
        <v>-2608.7283938160299</v>
      </c>
      <c r="AC41" s="77">
        <v>-10875</v>
      </c>
      <c r="AD41" s="59">
        <v>-163</v>
      </c>
      <c r="AE41" s="60">
        <v>13699</v>
      </c>
    </row>
    <row r="42" spans="1:31" x14ac:dyDescent="0.25">
      <c r="A42" s="58" t="s">
        <v>69</v>
      </c>
      <c r="B42" s="77">
        <f t="shared" ref="B42:K42" si="0">+B39-B43</f>
        <v>1.0306600000000117</v>
      </c>
      <c r="C42" s="77">
        <f t="shared" si="0"/>
        <v>74.278278820999958</v>
      </c>
      <c r="D42" s="77">
        <f t="shared" si="0"/>
        <v>148.39340700000002</v>
      </c>
      <c r="E42" s="77">
        <f t="shared" si="0"/>
        <v>-164.1432622599998</v>
      </c>
      <c r="F42" s="77">
        <f t="shared" si="0"/>
        <v>-247.45349356486008</v>
      </c>
      <c r="G42" s="77">
        <f t="shared" si="0"/>
        <v>37.104816878130123</v>
      </c>
      <c r="H42" s="77">
        <f t="shared" si="0"/>
        <v>379.90897527839002</v>
      </c>
      <c r="I42" s="78">
        <f t="shared" si="0"/>
        <v>-207.78439237725001</v>
      </c>
      <c r="J42" s="78">
        <f t="shared" si="0"/>
        <v>-106.34121494019996</v>
      </c>
      <c r="K42" s="77">
        <f t="shared" si="0"/>
        <v>-92.50720223999997</v>
      </c>
      <c r="L42" s="59">
        <v>82.658166891847102</v>
      </c>
      <c r="M42" s="78">
        <v>165.62015120000001</v>
      </c>
      <c r="N42" s="77">
        <v>285.91467982</v>
      </c>
      <c r="O42" s="78">
        <v>293.71989200000002</v>
      </c>
      <c r="P42" s="78">
        <v>437</v>
      </c>
      <c r="Q42" s="77">
        <v>90</v>
      </c>
      <c r="R42" s="78">
        <v>243</v>
      </c>
      <c r="S42" s="77">
        <v>-403.87792531000002</v>
      </c>
      <c r="T42" s="77">
        <v>130.05815828794999</v>
      </c>
      <c r="U42" s="77">
        <v>-1041.936235723</v>
      </c>
      <c r="V42" s="77">
        <v>-498</v>
      </c>
      <c r="W42" s="77">
        <v>-880</v>
      </c>
      <c r="X42" s="77">
        <v>188</v>
      </c>
      <c r="Y42" s="77">
        <v>-2951.244729297</v>
      </c>
      <c r="Z42" s="77">
        <v>-798</v>
      </c>
      <c r="AA42" s="78">
        <v>404</v>
      </c>
      <c r="AB42" s="78">
        <v>3795.6357220705099</v>
      </c>
      <c r="AC42" s="77">
        <v>-1879</v>
      </c>
      <c r="AD42" s="59">
        <v>5807</v>
      </c>
      <c r="AE42" s="60">
        <v>22784</v>
      </c>
    </row>
    <row r="43" spans="1:31" x14ac:dyDescent="0.25">
      <c r="A43" s="79" t="s">
        <v>70</v>
      </c>
      <c r="B43" s="80">
        <f t="shared" ref="B43:K43" si="1">+B40-B24</f>
        <v>903.73522600000001</v>
      </c>
      <c r="C43" s="80">
        <f t="shared" si="1"/>
        <v>1283.215529179</v>
      </c>
      <c r="D43" s="80">
        <f t="shared" si="1"/>
        <v>1298.1997999999999</v>
      </c>
      <c r="E43" s="80">
        <f t="shared" si="1"/>
        <v>1285.3499150599998</v>
      </c>
      <c r="F43" s="80">
        <f t="shared" si="1"/>
        <v>1548.34411</v>
      </c>
      <c r="G43" s="80">
        <f t="shared" si="1"/>
        <v>1184.5370200699999</v>
      </c>
      <c r="H43" s="80">
        <f t="shared" si="1"/>
        <v>1321.4512366399999</v>
      </c>
      <c r="I43" s="80">
        <f t="shared" si="1"/>
        <v>1522.75686068865</v>
      </c>
      <c r="J43" s="81">
        <f t="shared" si="1"/>
        <v>1458.3216199999999</v>
      </c>
      <c r="K43" s="80">
        <f t="shared" si="1"/>
        <v>1345.7419127200001</v>
      </c>
      <c r="L43" s="82">
        <v>1301.9596836200001</v>
      </c>
      <c r="M43" s="81">
        <v>1683.0332523699999</v>
      </c>
      <c r="N43" s="80">
        <v>2125.334073</v>
      </c>
      <c r="O43" s="81">
        <v>2692.9802943</v>
      </c>
      <c r="P43" s="81">
        <v>3581</v>
      </c>
      <c r="Q43" s="80">
        <v>4641</v>
      </c>
      <c r="R43" s="81">
        <v>5897</v>
      </c>
      <c r="S43" s="80">
        <v>7047.1652544218996</v>
      </c>
      <c r="T43" s="80">
        <v>8838.7206854677606</v>
      </c>
      <c r="U43" s="80">
        <v>12673.383214851299</v>
      </c>
      <c r="V43" s="80">
        <v>16328</v>
      </c>
      <c r="W43" s="80">
        <v>21688</v>
      </c>
      <c r="X43" s="80">
        <v>29153</v>
      </c>
      <c r="Y43" s="80">
        <v>40942.4011357173</v>
      </c>
      <c r="Z43" s="80">
        <v>51137</v>
      </c>
      <c r="AA43" s="80">
        <v>69328</v>
      </c>
      <c r="AB43" s="81">
        <v>89586.216835723098</v>
      </c>
      <c r="AC43" s="80">
        <v>136761</v>
      </c>
      <c r="AD43" s="82">
        <v>168033</v>
      </c>
      <c r="AE43" s="83">
        <v>261385</v>
      </c>
    </row>
    <row r="44" spans="1:31" ht="7.5" customHeight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x14ac:dyDescent="0.25">
      <c r="A45" s="85" t="s">
        <v>71</v>
      </c>
      <c r="B45" s="86">
        <v>145</v>
      </c>
      <c r="C45" s="86">
        <v>184</v>
      </c>
      <c r="D45" s="86">
        <v>311</v>
      </c>
      <c r="E45" s="86">
        <v>986.1</v>
      </c>
      <c r="F45" s="86">
        <v>955.952</v>
      </c>
      <c r="G45" s="86">
        <v>1051.1772928099999</v>
      </c>
      <c r="H45" s="86">
        <v>932.75900000000001</v>
      </c>
      <c r="I45" s="86">
        <v>1154.68351493</v>
      </c>
      <c r="J45" s="86">
        <v>1123.82160274738</v>
      </c>
      <c r="K45" s="86">
        <v>1189.7419253114799</v>
      </c>
      <c r="L45" s="86">
        <v>2947.55564880058</v>
      </c>
      <c r="M45" s="86">
        <v>3022.8362546612998</v>
      </c>
      <c r="N45" s="86">
        <v>3211.51890409731</v>
      </c>
      <c r="O45" s="86">
        <v>3255.0680260205199</v>
      </c>
      <c r="P45" s="86">
        <v>3430.9152272072001</v>
      </c>
      <c r="Q45" s="86">
        <v>3595.5432344503201</v>
      </c>
      <c r="R45" s="86">
        <v>3830.5351700851502</v>
      </c>
      <c r="S45" s="86">
        <v>4288.8385765262101</v>
      </c>
      <c r="T45" s="86">
        <v>4438.5889691620896</v>
      </c>
      <c r="U45" s="86">
        <v>5203.9349354192</v>
      </c>
      <c r="V45" s="86">
        <v>5787.5717091976103</v>
      </c>
      <c r="W45" s="86">
        <v>7834.1861145606599</v>
      </c>
      <c r="X45" s="86">
        <v>9140.7136874629596</v>
      </c>
      <c r="Y45" s="86">
        <v>14590.026342765899</v>
      </c>
      <c r="Z45" s="86">
        <v>26429.071504520402</v>
      </c>
      <c r="AA45" s="86">
        <v>39429.998815044302</v>
      </c>
      <c r="AB45" s="86">
        <v>54711.646156066898</v>
      </c>
      <c r="AC45" s="86">
        <v>78777.667050634205</v>
      </c>
      <c r="AD45" s="86">
        <v>107007.33997155599</v>
      </c>
      <c r="AE45" s="87">
        <v>126499.547513998</v>
      </c>
    </row>
    <row r="46" spans="1:31" ht="7.5" customHeight="1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x14ac:dyDescent="0.25">
      <c r="A47" s="85" t="s">
        <v>72</v>
      </c>
      <c r="B47" s="86">
        <v>6338.7569999999996</v>
      </c>
      <c r="C47" s="86">
        <v>7761.5079999999998</v>
      </c>
      <c r="D47" s="86">
        <v>8041.1639999999998</v>
      </c>
      <c r="E47" s="86">
        <v>7983.6760000000004</v>
      </c>
      <c r="F47" s="86">
        <v>8648.893</v>
      </c>
      <c r="G47" s="86">
        <v>9646.2420000000002</v>
      </c>
      <c r="H47" s="86">
        <v>10082.269</v>
      </c>
      <c r="I47" s="86">
        <v>10132.491</v>
      </c>
      <c r="J47" s="86">
        <v>10306.34</v>
      </c>
      <c r="K47" s="86">
        <v>9245.9590000000007</v>
      </c>
      <c r="L47" s="86">
        <v>11089.02</v>
      </c>
      <c r="M47" s="86">
        <v>14994.844999999999</v>
      </c>
      <c r="N47" s="86">
        <v>18742.164978113498</v>
      </c>
      <c r="O47" s="86">
        <v>21705.2923126196</v>
      </c>
      <c r="P47" s="86">
        <v>25989.7808096347</v>
      </c>
      <c r="Q47" s="86">
        <v>31491.830893817001</v>
      </c>
      <c r="R47" s="86">
        <v>38997.291515584897</v>
      </c>
      <c r="S47" s="86">
        <v>42718.111124679803</v>
      </c>
      <c r="T47" s="86">
        <v>53282.204423269803</v>
      </c>
      <c r="U47" s="86">
        <v>66868.626278331896</v>
      </c>
      <c r="V47" s="86">
        <v>80942.510660713</v>
      </c>
      <c r="W47" s="86">
        <v>101855.98489381401</v>
      </c>
      <c r="X47" s="86">
        <v>132189.44600439101</v>
      </c>
      <c r="Y47" s="86">
        <v>166195.34617819401</v>
      </c>
      <c r="Z47" s="86">
        <v>222509.51696513401</v>
      </c>
      <c r="AA47" s="86">
        <v>281052.72591586702</v>
      </c>
      <c r="AB47" s="86">
        <v>391618.339808091</v>
      </c>
      <c r="AC47" s="86">
        <v>568497.36210957903</v>
      </c>
      <c r="AD47" s="86">
        <v>742015.211411561</v>
      </c>
      <c r="AE47" s="87"/>
    </row>
    <row r="49" spans="1:31" x14ac:dyDescent="0.25">
      <c r="A49" s="85" t="s">
        <v>73</v>
      </c>
      <c r="B49" s="88">
        <f t="shared" ref="B49:AE49" si="2">+B21/B40</f>
        <v>0.52137633697611097</v>
      </c>
      <c r="C49" s="89">
        <f t="shared" si="2"/>
        <v>0.47225736157911696</v>
      </c>
      <c r="D49" s="89">
        <f t="shared" si="2"/>
        <v>0.48734508290672118</v>
      </c>
      <c r="E49" s="89">
        <f t="shared" si="2"/>
        <v>0.48715475610585063</v>
      </c>
      <c r="F49" s="89">
        <f t="shared" si="2"/>
        <v>0.40067210868092484</v>
      </c>
      <c r="G49" s="89">
        <f t="shared" si="2"/>
        <v>0.50032261859406557</v>
      </c>
      <c r="H49" s="89">
        <f t="shared" si="2"/>
        <v>0.4709616219558419</v>
      </c>
      <c r="I49" s="89">
        <f t="shared" si="2"/>
        <v>0.45397724081311824</v>
      </c>
      <c r="J49" s="89">
        <f t="shared" si="2"/>
        <v>0.48347715379316952</v>
      </c>
      <c r="K49" s="89">
        <f t="shared" si="2"/>
        <v>0.51317462828249205</v>
      </c>
      <c r="L49" s="89">
        <f t="shared" si="2"/>
        <v>0.51041201051903029</v>
      </c>
      <c r="M49" s="89">
        <f t="shared" si="2"/>
        <v>0.45188335453801504</v>
      </c>
      <c r="N49" s="89">
        <f t="shared" si="2"/>
        <v>0.49298701020758912</v>
      </c>
      <c r="O49" s="89">
        <f t="shared" si="2"/>
        <v>0.45168740606109847</v>
      </c>
      <c r="P49" s="89">
        <f t="shared" si="2"/>
        <v>0.45608230892570822</v>
      </c>
      <c r="Q49" s="89">
        <f t="shared" si="2"/>
        <v>0.46382309788304343</v>
      </c>
      <c r="R49" s="89">
        <f t="shared" si="2"/>
        <v>0.49521523178807947</v>
      </c>
      <c r="S49" s="89">
        <f t="shared" si="2"/>
        <v>0.51332255451571907</v>
      </c>
      <c r="T49" s="89">
        <f t="shared" si="2"/>
        <v>0.4923785393565136</v>
      </c>
      <c r="U49" s="89">
        <f t="shared" si="2"/>
        <v>0.49337867523424878</v>
      </c>
      <c r="V49" s="89">
        <f t="shared" si="2"/>
        <v>0.54314413651216265</v>
      </c>
      <c r="W49" s="89">
        <f t="shared" si="2"/>
        <v>0.55073846852987962</v>
      </c>
      <c r="X49" s="89">
        <f t="shared" si="2"/>
        <v>0.55032587515957809</v>
      </c>
      <c r="Y49" s="89">
        <f t="shared" si="2"/>
        <v>0.56188498987787472</v>
      </c>
      <c r="Z49" s="89">
        <f t="shared" si="2"/>
        <v>0.53905505632671358</v>
      </c>
      <c r="AA49" s="89">
        <f t="shared" si="2"/>
        <v>0.5062700655818676</v>
      </c>
      <c r="AB49" s="89">
        <f t="shared" si="2"/>
        <v>0.46246451911973313</v>
      </c>
      <c r="AC49" s="89">
        <f t="shared" si="2"/>
        <v>0.47741789416631791</v>
      </c>
      <c r="AD49" s="89">
        <f t="shared" si="2"/>
        <v>0.50268384634835983</v>
      </c>
      <c r="AE49" s="90">
        <f t="shared" si="2"/>
        <v>0.41685214626391098</v>
      </c>
    </row>
    <row r="50" spans="1:31" x14ac:dyDescent="0.25">
      <c r="A50" s="85" t="s">
        <v>74</v>
      </c>
      <c r="B50" s="88">
        <f t="shared" ref="B50:AD50" si="3">+B40/B47</f>
        <v>0.14504248861409264</v>
      </c>
      <c r="C50" s="89">
        <f t="shared" si="3"/>
        <v>0.16642198000427239</v>
      </c>
      <c r="D50" s="89">
        <f t="shared" si="3"/>
        <v>0.16317324059054136</v>
      </c>
      <c r="E50" s="89">
        <f t="shared" si="3"/>
        <v>0.16813120084782998</v>
      </c>
      <c r="F50" s="89">
        <f t="shared" si="3"/>
        <v>0.18413155417693339</v>
      </c>
      <c r="G50" s="89">
        <f t="shared" si="3"/>
        <v>0.13383108365620519</v>
      </c>
      <c r="H50" s="89">
        <f t="shared" si="3"/>
        <v>0.14173012410599239</v>
      </c>
      <c r="I50" s="89">
        <f t="shared" si="3"/>
        <v>0.1586043215521879</v>
      </c>
      <c r="J50" s="89">
        <f t="shared" si="3"/>
        <v>0.15094435561023603</v>
      </c>
      <c r="K50" s="89">
        <f t="shared" si="3"/>
        <v>0.15842488379193548</v>
      </c>
      <c r="L50" s="89">
        <f t="shared" si="3"/>
        <v>0.12722724416072384</v>
      </c>
      <c r="M50" s="89">
        <f t="shared" si="3"/>
        <v>0.12160258097755995</v>
      </c>
      <c r="N50" s="89">
        <f t="shared" si="3"/>
        <v>0.11966928383180236</v>
      </c>
      <c r="O50" s="89">
        <f t="shared" si="3"/>
        <v>0.12892269216796115</v>
      </c>
      <c r="P50" s="89">
        <f t="shared" si="3"/>
        <v>0.14397966752427552</v>
      </c>
      <c r="Q50" s="89">
        <f t="shared" si="3"/>
        <v>0.15149960686905384</v>
      </c>
      <c r="R50" s="89">
        <f t="shared" si="3"/>
        <v>0.15488255120451561</v>
      </c>
      <c r="S50" s="89">
        <f t="shared" si="3"/>
        <v>0.16858497596347341</v>
      </c>
      <c r="T50" s="89">
        <f t="shared" si="3"/>
        <v>0.16942548618791217</v>
      </c>
      <c r="U50" s="89">
        <f t="shared" si="3"/>
        <v>0.19229800306836473</v>
      </c>
      <c r="V50" s="89">
        <f t="shared" si="3"/>
        <v>0.20416959969616078</v>
      </c>
      <c r="W50" s="89">
        <f t="shared" si="3"/>
        <v>0.21604032421796771</v>
      </c>
      <c r="X50" s="89">
        <f t="shared" si="3"/>
        <v>0.22517682689290677</v>
      </c>
      <c r="Y50" s="89">
        <f t="shared" si="3"/>
        <v>0.25194899543929705</v>
      </c>
      <c r="Z50" s="89">
        <f t="shared" si="3"/>
        <v>0.24056049705230081</v>
      </c>
      <c r="AA50" s="89">
        <f t="shared" si="3"/>
        <v>0.25933212269152084</v>
      </c>
      <c r="AB50" s="89">
        <f t="shared" si="3"/>
        <v>0.24511257822769233</v>
      </c>
      <c r="AC50" s="89">
        <f t="shared" si="3"/>
        <v>0.25638993197633347</v>
      </c>
      <c r="AD50" s="89">
        <f t="shared" si="3"/>
        <v>0.23450193112481646</v>
      </c>
      <c r="AE50" s="90"/>
    </row>
    <row r="51" spans="1:31" x14ac:dyDescent="0.25">
      <c r="A51" s="85" t="s">
        <v>75</v>
      </c>
      <c r="B51" s="88">
        <f t="shared" ref="B51:AD51" si="4">+B45/B47</f>
        <v>2.2875147288340603E-2</v>
      </c>
      <c r="C51" s="89">
        <f t="shared" si="4"/>
        <v>2.3706733279151425E-2</v>
      </c>
      <c r="D51" s="89">
        <f t="shared" si="4"/>
        <v>3.8675992679666774E-2</v>
      </c>
      <c r="E51" s="89">
        <f t="shared" si="4"/>
        <v>0.1235145314013244</v>
      </c>
      <c r="F51" s="89">
        <f t="shared" si="4"/>
        <v>0.11052882721522858</v>
      </c>
      <c r="G51" s="89">
        <f t="shared" si="4"/>
        <v>0.10897272666495407</v>
      </c>
      <c r="H51" s="89">
        <f t="shared" si="4"/>
        <v>9.2514790073543962E-2</v>
      </c>
      <c r="I51" s="89">
        <f t="shared" si="4"/>
        <v>0.11395850387925338</v>
      </c>
      <c r="J51" s="89">
        <f t="shared" si="4"/>
        <v>0.10904177455307898</v>
      </c>
      <c r="K51" s="89">
        <f t="shared" si="4"/>
        <v>0.12867696312642959</v>
      </c>
      <c r="L51" s="89">
        <f t="shared" si="4"/>
        <v>0.26580848882954311</v>
      </c>
      <c r="M51" s="89">
        <f t="shared" si="4"/>
        <v>0.20159169732406704</v>
      </c>
      <c r="N51" s="89">
        <f t="shared" si="4"/>
        <v>0.17135261096290738</v>
      </c>
      <c r="O51" s="89">
        <f t="shared" si="4"/>
        <v>0.14996656018900983</v>
      </c>
      <c r="P51" s="89">
        <f t="shared" si="4"/>
        <v>0.13201016400782117</v>
      </c>
      <c r="Q51" s="89">
        <f t="shared" si="4"/>
        <v>0.11417383913223848</v>
      </c>
      <c r="R51" s="89">
        <f t="shared" si="4"/>
        <v>9.8225672122750199E-2</v>
      </c>
      <c r="S51" s="89">
        <f t="shared" si="4"/>
        <v>0.10039860058438756</v>
      </c>
      <c r="T51" s="89">
        <f t="shared" si="4"/>
        <v>8.3303403400923029E-2</v>
      </c>
      <c r="U51" s="89">
        <f t="shared" si="4"/>
        <v>7.7823266680528219E-2</v>
      </c>
      <c r="V51" s="89">
        <f t="shared" si="4"/>
        <v>7.1502250942738779E-2</v>
      </c>
      <c r="W51" s="89">
        <f t="shared" si="4"/>
        <v>7.6914342566397897E-2</v>
      </c>
      <c r="X51" s="89">
        <f t="shared" si="4"/>
        <v>6.9148589117767598E-2</v>
      </c>
      <c r="Y51" s="89">
        <f t="shared" si="4"/>
        <v>8.7788416933904573E-2</v>
      </c>
      <c r="Z51" s="89">
        <f t="shared" si="4"/>
        <v>0.11877726339526272</v>
      </c>
      <c r="AA51" s="89">
        <f t="shared" si="4"/>
        <v>0.1402939561840352</v>
      </c>
      <c r="AB51" s="89">
        <f t="shared" si="4"/>
        <v>0.13970654740755462</v>
      </c>
      <c r="AC51" s="89">
        <f t="shared" si="4"/>
        <v>0.13857173718151686</v>
      </c>
      <c r="AD51" s="89">
        <f t="shared" si="4"/>
        <v>0.14421178747534333</v>
      </c>
      <c r="AE51" s="90"/>
    </row>
    <row r="53" spans="1:31" x14ac:dyDescent="0.25">
      <c r="R53" s="91"/>
      <c r="S53" s="91"/>
      <c r="T53" s="91"/>
      <c r="U53" s="91"/>
      <c r="V53" s="91"/>
      <c r="W53" s="91"/>
      <c r="X53" s="91"/>
    </row>
    <row r="54" spans="1:31" x14ac:dyDescent="0.25">
      <c r="T54" s="92"/>
      <c r="U54" s="92"/>
      <c r="V54" s="92"/>
    </row>
    <row r="56" spans="1:31" x14ac:dyDescent="0.25">
      <c r="U56" s="93"/>
    </row>
  </sheetData>
  <conditionalFormatting sqref="A47:E47">
    <cfRule type="cellIs" dxfId="9" priority="2" operator="lessThan">
      <formula>0</formula>
    </cfRule>
  </conditionalFormatting>
  <conditionalFormatting sqref="A49">
    <cfRule type="cellIs" dxfId="8" priority="3" operator="lessThan">
      <formula>0</formula>
    </cfRule>
  </conditionalFormatting>
  <conditionalFormatting sqref="A50">
    <cfRule type="cellIs" dxfId="7" priority="4" operator="lessThan">
      <formula>0</formula>
    </cfRule>
  </conditionalFormatting>
  <conditionalFormatting sqref="A51">
    <cfRule type="cellIs" dxfId="6" priority="5" operator="lessThan">
      <formula>0</formula>
    </cfRule>
  </conditionalFormatting>
  <hyperlinks>
    <hyperlink ref="D2" r:id="rId1"/>
  </hyperlinks>
  <pageMargins left="0.7" right="0.7" top="0.75" bottom="0.75" header="0.51180555555555496" footer="0.51180555555555496"/>
  <pageSetup firstPageNumber="0" orientation="portrait" horizontalDpi="300" verticalDpi="30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046531A-41A0-44C6-9A2B-C5DC4A61486F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M41:M42</xm:sqref>
        </x14:conditionalFormatting>
        <x14:conditionalFormatting xmlns:xm="http://schemas.microsoft.com/office/excel/2006/main">
          <x14:cfRule type="iconSet" priority="7" id="{A0F0867D-BEBA-4020-ABAA-F1F5B1C83515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M41:O41</xm:sqref>
        </x14:conditionalFormatting>
        <x14:conditionalFormatting xmlns:xm="http://schemas.microsoft.com/office/excel/2006/main">
          <x14:cfRule type="iconSet" priority="8" id="{B6DA302E-24FF-4E56-8332-60A6134024B0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P41:P42</xm:sqref>
        </x14:conditionalFormatting>
        <x14:conditionalFormatting xmlns:xm="http://schemas.microsoft.com/office/excel/2006/main">
          <x14:cfRule type="iconSet" priority="9" id="{D9A8C8DC-56CE-4388-9AD3-FD4615E73DA5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P41:R41</xm:sqref>
        </x14:conditionalFormatting>
        <x14:conditionalFormatting xmlns:xm="http://schemas.microsoft.com/office/excel/2006/main">
          <x14:cfRule type="iconSet" priority="10" id="{24D3888D-CE2E-4383-AFD5-29F64DFED76B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S41:AD41</xm:sqref>
        </x14:conditionalFormatting>
        <x14:conditionalFormatting xmlns:xm="http://schemas.microsoft.com/office/excel/2006/main">
          <x14:cfRule type="iconSet" priority="11" id="{E2E052E8-5448-4FF7-B7D7-1B2B1AB57AAC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AE41:AE42</xm:sqref>
        </x14:conditionalFormatting>
        <x14:conditionalFormatting xmlns:xm="http://schemas.microsoft.com/office/excel/2006/main">
          <x14:cfRule type="iconSet" priority="12" id="{1FE71D7F-CF94-4BF3-B812-839FB4515D6D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B41:L41</xm:sqref>
        </x14:conditionalFormatting>
        <x14:conditionalFormatting xmlns:xm="http://schemas.microsoft.com/office/excel/2006/main">
          <x14:cfRule type="iconSet" priority="13" id="{147B6AE0-5EE0-4E8D-AEC2-86BC7FF52072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B29 D29 F29 H29 J29 L29 N29 P29 R29 T29 V29 X29 Z29 AB29 AD29</xm:sqref>
        </x14:conditionalFormatting>
        <x14:conditionalFormatting xmlns:xm="http://schemas.microsoft.com/office/excel/2006/main">
          <x14:cfRule type="iconSet" priority="14" id="{FA57C0A0-B6A0-4E40-B5E5-8588D0EA8599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C29 E29 G29 I29 K29 M29 O29 Q29 S29 U29 W29 Y29 AA29 AC29 AE29</xm:sqref>
        </x14:conditionalFormatting>
        <x14:conditionalFormatting xmlns:xm="http://schemas.microsoft.com/office/excel/2006/main">
          <x14:cfRule type="iconSet" priority="15" id="{D600BB4C-49B1-4E64-8A17-C5EF82589AAB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M42:O42</xm:sqref>
        </x14:conditionalFormatting>
        <x14:conditionalFormatting xmlns:xm="http://schemas.microsoft.com/office/excel/2006/main">
          <x14:cfRule type="iconSet" priority="16" id="{BF66E6D7-69CD-4E1F-A3BE-60F91E4AE347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P42:R42</xm:sqref>
        </x14:conditionalFormatting>
        <x14:conditionalFormatting xmlns:xm="http://schemas.microsoft.com/office/excel/2006/main">
          <x14:cfRule type="iconSet" priority="17" id="{6BA2D41A-7729-49F4-8A36-2925806FC6E9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S42:AD42</xm:sqref>
        </x14:conditionalFormatting>
        <x14:conditionalFormatting xmlns:xm="http://schemas.microsoft.com/office/excel/2006/main">
          <x14:cfRule type="iconSet" priority="18" id="{76DA35F1-20F7-4D23-BF43-138A8BC0CD3F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B42:L42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D34"/>
  </sheetPr>
  <dimension ref="A2:AP69"/>
  <sheetViews>
    <sheetView showGridLines="0" tabSelected="1" zoomScale="90" zoomScaleNormal="90" workbookViewId="0">
      <pane xSplit="1" ySplit="5" topLeftCell="AE6" activePane="bottomRight" state="frozen"/>
      <selection pane="topRight" activeCell="AE1" sqref="AE1"/>
      <selection pane="bottomLeft" activeCell="A6" sqref="A6"/>
      <selection pane="bottomRight" activeCell="AG37" sqref="AG37"/>
    </sheetView>
  </sheetViews>
  <sheetFormatPr baseColWidth="10" defaultColWidth="10.85546875" defaultRowHeight="15" x14ac:dyDescent="0.25"/>
  <cols>
    <col min="1" max="1" width="74" style="27" customWidth="1"/>
    <col min="2" max="2" width="11.42578125" style="27" customWidth="1"/>
    <col min="3" max="5" width="11.7109375" style="27" customWidth="1"/>
    <col min="6" max="11" width="12.5703125" style="27" customWidth="1"/>
    <col min="12" max="12" width="11.7109375" customWidth="1"/>
    <col min="13" max="30" width="12.5703125" customWidth="1"/>
    <col min="31" max="31" width="11.7109375" customWidth="1"/>
    <col min="40" max="40" width="17" customWidth="1"/>
  </cols>
  <sheetData>
    <row r="2" spans="1:42" x14ac:dyDescent="0.25">
      <c r="A2" s="94"/>
      <c r="B2" s="95"/>
      <c r="C2" s="28" t="s">
        <v>30</v>
      </c>
      <c r="D2" s="29" t="s">
        <v>76</v>
      </c>
      <c r="E2" s="30"/>
      <c r="F2" s="30"/>
      <c r="G2" s="30"/>
      <c r="H2" s="31"/>
      <c r="I2" s="96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4" spans="1:42" s="32" customFormat="1" ht="21" x14ac:dyDescent="0.35">
      <c r="A4" s="32" t="s">
        <v>77</v>
      </c>
    </row>
    <row r="5" spans="1:42" ht="45" x14ac:dyDescent="0.25">
      <c r="A5" s="97" t="s">
        <v>33</v>
      </c>
      <c r="B5" s="98">
        <v>1992</v>
      </c>
      <c r="C5" s="98">
        <v>1993</v>
      </c>
      <c r="D5" s="98">
        <v>1994</v>
      </c>
      <c r="E5" s="99">
        <v>1995</v>
      </c>
      <c r="F5" s="98">
        <v>1996</v>
      </c>
      <c r="G5" s="98">
        <v>1997</v>
      </c>
      <c r="H5" s="98">
        <v>1998</v>
      </c>
      <c r="I5" s="98">
        <v>1999</v>
      </c>
      <c r="J5" s="98">
        <v>2000</v>
      </c>
      <c r="K5" s="98">
        <v>2001</v>
      </c>
      <c r="L5" s="98">
        <v>2002</v>
      </c>
      <c r="M5" s="98">
        <v>2003</v>
      </c>
      <c r="N5" s="98">
        <v>2004</v>
      </c>
      <c r="O5" s="98">
        <v>2005</v>
      </c>
      <c r="P5" s="98">
        <v>2006</v>
      </c>
      <c r="Q5" s="98">
        <v>2007</v>
      </c>
      <c r="R5" s="98">
        <v>2008</v>
      </c>
      <c r="S5" s="98">
        <v>2009</v>
      </c>
      <c r="T5" s="98">
        <v>2010</v>
      </c>
      <c r="U5" s="98">
        <v>2011</v>
      </c>
      <c r="V5" s="98">
        <v>2012</v>
      </c>
      <c r="W5" s="98">
        <v>2013</v>
      </c>
      <c r="X5" s="98">
        <v>2014</v>
      </c>
      <c r="Y5" s="98">
        <v>2015</v>
      </c>
      <c r="Z5" s="98">
        <v>2016</v>
      </c>
      <c r="AA5" s="98">
        <v>2017</v>
      </c>
      <c r="AB5" s="98">
        <v>2018</v>
      </c>
      <c r="AC5" s="98">
        <v>2019</v>
      </c>
      <c r="AD5" s="98">
        <v>2020</v>
      </c>
      <c r="AE5" s="98">
        <v>2021</v>
      </c>
    </row>
    <row r="6" spans="1:42" x14ac:dyDescent="0.25">
      <c r="A6" s="53" t="s">
        <v>34</v>
      </c>
      <c r="B6" s="42">
        <f>+'EJECUCIÓN NOMINAL'!B6*'EJECUCIÓN REAL'!B$49</f>
        <v>117953.98687946072</v>
      </c>
      <c r="C6" s="42">
        <f>+'EJECUCIÓN NOMINAL'!C6*'EJECUCIÓN REAL'!C$49</f>
        <v>131156.14875266445</v>
      </c>
      <c r="D6" s="42">
        <f>+'EJECUCIÓN NOMINAL'!D6*'EJECUCIÓN REAL'!D$49</f>
        <v>153665.9215015246</v>
      </c>
      <c r="E6" s="42">
        <f>+'EJECUCIÓN NOMINAL'!E6*'EJECUCIÓN REAL'!E$49</f>
        <v>116884.57301699465</v>
      </c>
      <c r="F6" s="42">
        <f>+'EJECUCIÓN NOMINAL'!F6*'EJECUCIÓN REAL'!F$49</f>
        <v>124503.8209078003</v>
      </c>
      <c r="G6" s="42">
        <f>+'EJECUCIÓN NOMINAL'!G6*'EJECUCIÓN REAL'!G$49</f>
        <v>137173.22120413434</v>
      </c>
      <c r="H6" s="42">
        <f>+'EJECUCIÓN NOMINAL'!H6*'EJECUCIÓN REAL'!H$49</f>
        <v>150084.03665807089</v>
      </c>
      <c r="I6" s="42">
        <f>+'EJECUCIÓN NOMINAL'!I6*'EJECUCIÓN REAL'!I$49</f>
        <v>145582.83390249358</v>
      </c>
      <c r="J6" s="42">
        <f>+'EJECUCIÓN NOMINAL'!J6*'EJECUCIÓN REAL'!J$49</f>
        <v>149733.59452648478</v>
      </c>
      <c r="K6" s="42">
        <f>+'EJECUCIÓN NOMINAL'!K6*'EJECUCIÓN REAL'!K$49</f>
        <v>146887.46421744314</v>
      </c>
      <c r="L6" s="43">
        <f>+'EJECUCIÓN NOMINAL'!L6*'EJECUCIÓN REAL'!L$49</f>
        <v>114324.18704775207</v>
      </c>
      <c r="M6" s="42">
        <f>+'EJECUCIÓN NOMINAL'!M6*'EJECUCIÓN REAL'!M$49</f>
        <v>147202.61040631295</v>
      </c>
      <c r="N6" s="42">
        <f>+'EJECUCIÓN NOMINAL'!N6*'EJECUCIÓN REAL'!N$49</f>
        <v>181401.78333188777</v>
      </c>
      <c r="O6" s="44">
        <f>+'EJECUCIÓN NOMINAL'!O6*'EJECUCIÓN REAL'!O$49</f>
        <v>196287.73265863443</v>
      </c>
      <c r="P6" s="42">
        <f>+'EJECUCIÓN NOMINAL'!P6*'EJECUCIÓN REAL'!P$49</f>
        <v>230231.85487227861</v>
      </c>
      <c r="Q6" s="42">
        <f>+'EJECUCIÓN NOMINAL'!Q6*'EJECUCIÓN REAL'!Q$49</f>
        <v>224138.35375539112</v>
      </c>
      <c r="R6" s="44">
        <f>+'EJECUCIÓN NOMINAL'!R6*'EJECUCIÓN REAL'!R$49</f>
        <v>234073.74388366405</v>
      </c>
      <c r="S6" s="42">
        <f>+'EJECUCIÓN NOMINAL'!S6*'EJECUCIÓN REAL'!S$49</f>
        <v>222017.53150097904</v>
      </c>
      <c r="T6" s="42">
        <f>+'EJECUCIÓN NOMINAL'!T6*'EJECUCIÓN REAL'!T$49</f>
        <v>234549.05642990113</v>
      </c>
      <c r="U6" s="42">
        <f>+'EJECUCIÓN NOMINAL'!U6*'EJECUCIÓN REAL'!U$49</f>
        <v>251215.29226312219</v>
      </c>
      <c r="V6" s="42">
        <f>+'EJECUCIÓN NOMINAL'!V6*'EJECUCIÓN REAL'!V$49</f>
        <v>274419.52261005429</v>
      </c>
      <c r="W6" s="42">
        <f>+'EJECUCIÓN NOMINAL'!W6*'EJECUCIÓN REAL'!W$49</f>
        <v>281921.41654263204</v>
      </c>
      <c r="X6" s="42">
        <f>+'EJECUCIÓN NOMINAL'!X6*'EJECUCIÓN REAL'!X$49</f>
        <v>286844.19703694753</v>
      </c>
      <c r="Y6" s="42">
        <f>+'EJECUCIÓN NOMINAL'!Y6*'EJECUCIÓN REAL'!Y$49</f>
        <v>292819.89677729481</v>
      </c>
      <c r="Z6" s="42">
        <f>+'EJECUCIÓN NOMINAL'!Z6*'EJECUCIÓN REAL'!Z$49</f>
        <v>282536.54145390331</v>
      </c>
      <c r="AA6" s="42">
        <f>+'EJECUCIÓN NOMINAL'!AA6*'EJECUCIÓN REAL'!AA$49</f>
        <v>311583.5535588112</v>
      </c>
      <c r="AB6" s="42">
        <f>+'EJECUCIÓN NOMINAL'!AB6*'EJECUCIÓN REAL'!AB$49</f>
        <v>287582.04044562567</v>
      </c>
      <c r="AC6" s="42">
        <f>+'EJECUCIÓN NOMINAL'!AC6*'EJECUCIÓN REAL'!AC$49</f>
        <v>268778.78863060678</v>
      </c>
      <c r="AD6" s="43">
        <f>+'EJECUCIÓN NOMINAL'!AD6*'EJECUCIÓN REAL'!AD$49</f>
        <v>250772.26848113464</v>
      </c>
      <c r="AE6" s="42">
        <f>+'EJECUCIÓN NOMINAL'!AE6*'EJECUCIÓN REAL'!AE$49</f>
        <v>257866</v>
      </c>
    </row>
    <row r="7" spans="1:42" x14ac:dyDescent="0.25">
      <c r="A7" s="41" t="s">
        <v>35</v>
      </c>
      <c r="B7" s="42">
        <f>+'EJECUCIÓN NOMINAL'!B7*'EJECUCIÓN REAL'!B$49</f>
        <v>101362.85986414643</v>
      </c>
      <c r="C7" s="42">
        <f>+'EJECUCIÓN NOMINAL'!C7*'EJECUCIÓN REAL'!C$49</f>
        <v>109347.8890492229</v>
      </c>
      <c r="D7" s="42">
        <f>+'EJECUCIÓN NOMINAL'!D7*'EJECUCIÓN REAL'!D$49</f>
        <v>116031.7341458911</v>
      </c>
      <c r="E7" s="42">
        <f>+'EJECUCIÓN NOMINAL'!E7*'EJECUCIÓN REAL'!E$49</f>
        <v>100707.48684849944</v>
      </c>
      <c r="F7" s="42">
        <f>+'EJECUCIÓN NOMINAL'!F7*'EJECUCIÓN REAL'!F$49</f>
        <v>103201.21800119284</v>
      </c>
      <c r="G7" s="42">
        <f>+'EJECUCIÓN NOMINAL'!G7*'EJECUCIÓN REAL'!G$49</f>
        <v>119132.03619061467</v>
      </c>
      <c r="H7" s="42">
        <f>+'EJECUCIÓN NOMINAL'!H7*'EJECUCIÓN REAL'!H$49</f>
        <v>122474.13937356333</v>
      </c>
      <c r="I7" s="42">
        <f>+'EJECUCIÓN NOMINAL'!I7*'EJECUCIÓN REAL'!I$49</f>
        <v>123642.4270290399</v>
      </c>
      <c r="J7" s="42">
        <f>+'EJECUCIÓN NOMINAL'!J7*'EJECUCIÓN REAL'!J$49</f>
        <v>118734.30211066306</v>
      </c>
      <c r="K7" s="42">
        <f>+'EJECUCIÓN NOMINAL'!K7*'EJECUCIÓN REAL'!K$49</f>
        <v>118501.81154688794</v>
      </c>
      <c r="L7" s="43">
        <f>+'EJECUCIÓN NOMINAL'!L7*'EJECUCIÓN REAL'!L$49</f>
        <v>77090.230958963453</v>
      </c>
      <c r="M7" s="42">
        <f>+'EJECUCIÓN NOMINAL'!M7*'EJECUCIÓN REAL'!M$49</f>
        <v>106190.35209389293</v>
      </c>
      <c r="N7" s="42">
        <f>+'EJECUCIÓN NOMINAL'!N7*'EJECUCIÓN REAL'!N$49</f>
        <v>133936.76917371186</v>
      </c>
      <c r="O7" s="44">
        <f>+'EJECUCIÓN NOMINAL'!O7*'EJECUCIÓN REAL'!O$49</f>
        <v>148821.1676536389</v>
      </c>
      <c r="P7" s="42">
        <f>+'EJECUCIÓN NOMINAL'!P7*'EJECUCIÓN REAL'!P$49</f>
        <v>170613.79050052533</v>
      </c>
      <c r="Q7" s="42">
        <f>+'EJECUCIÓN NOMINAL'!Q7*'EJECUCIÓN REAL'!Q$49</f>
        <v>171904.19882195775</v>
      </c>
      <c r="R7" s="44">
        <f>+'EJECUCIÓN NOMINAL'!R7*'EJECUCIÓN REAL'!R$49</f>
        <v>176953.91272119735</v>
      </c>
      <c r="S7" s="42">
        <f>+'EJECUCIÓN NOMINAL'!S7*'EJECUCIÓN REAL'!S$49</f>
        <v>165681.70737486333</v>
      </c>
      <c r="T7" s="42">
        <f>+'EJECUCIÓN NOMINAL'!T7*'EJECUCIÓN REAL'!T$49</f>
        <v>172181.01041152049</v>
      </c>
      <c r="U7" s="42">
        <f>+'EJECUCIÓN NOMINAL'!U7*'EJECUCIÓN REAL'!U$49</f>
        <v>193323.90463161661</v>
      </c>
      <c r="V7" s="42">
        <f>+'EJECUCIÓN NOMINAL'!V7*'EJECUCIÓN REAL'!V$49</f>
        <v>211294.84621251447</v>
      </c>
      <c r="W7" s="42">
        <f>+'EJECUCIÓN NOMINAL'!W7*'EJECUCIÓN REAL'!W$49</f>
        <v>229647.42127928254</v>
      </c>
      <c r="X7" s="42">
        <f>+'EJECUCIÓN NOMINAL'!X7*'EJECUCIÓN REAL'!X$49</f>
        <v>231262.78652114555</v>
      </c>
      <c r="Y7" s="42">
        <f>+'EJECUCIÓN NOMINAL'!Y7*'EJECUCIÓN REAL'!Y$49</f>
        <v>240896.21781274021</v>
      </c>
      <c r="Z7" s="42">
        <f>+'EJECUCIÓN NOMINAL'!Z7*'EJECUCIÓN REAL'!Z$49</f>
        <v>225426.47608125961</v>
      </c>
      <c r="AA7" s="42">
        <f>+'EJECUCIÓN NOMINAL'!AA7*'EJECUCIÓN REAL'!AA$49</f>
        <v>243800.38260586697</v>
      </c>
      <c r="AB7" s="42">
        <f>+'EJECUCIÓN NOMINAL'!AB7*'EJECUCIÓN REAL'!AB$49</f>
        <v>223324.48841458897</v>
      </c>
      <c r="AC7" s="42">
        <f>+'EJECUCIÓN NOMINAL'!AC7*'EJECUCIÓN REAL'!AC$49</f>
        <v>207880.96891448667</v>
      </c>
      <c r="AD7" s="43">
        <f>+'EJECUCIÓN NOMINAL'!AD7*'EJECUCIÓN REAL'!AD$49</f>
        <v>203004.17504356787</v>
      </c>
      <c r="AE7" s="42">
        <f>+'EJECUCIÓN NOMINAL'!AE7*'EJECUCIÓN REAL'!AE$49</f>
        <v>218275</v>
      </c>
      <c r="AG7" s="4" t="s">
        <v>78</v>
      </c>
      <c r="AH7" s="4"/>
      <c r="AI7" s="4"/>
      <c r="AJ7" s="4"/>
      <c r="AK7" s="4"/>
      <c r="AL7" s="4"/>
      <c r="AM7" s="4"/>
      <c r="AN7" s="4"/>
    </row>
    <row r="8" spans="1:42" x14ac:dyDescent="0.25">
      <c r="A8" s="41" t="s">
        <v>36</v>
      </c>
      <c r="B8" s="42">
        <f>+'EJECUCIÓN NOMINAL'!B8*'EJECUCIÓN REAL'!B$49</f>
        <v>37737.892172980108</v>
      </c>
      <c r="C8" s="42">
        <f>+'EJECUCIÓN NOMINAL'!C8*'EJECUCIÓN REAL'!C$49</f>
        <v>43258.996433932014</v>
      </c>
      <c r="D8" s="42">
        <f>+'EJECUCIÓN NOMINAL'!D8*'EJECUCIÓN REAL'!D$49</f>
        <v>50363.821325298464</v>
      </c>
      <c r="E8" s="42">
        <f>+'EJECUCIÓN NOMINAL'!E8*'EJECUCIÓN REAL'!E$49</f>
        <v>37938.343823985873</v>
      </c>
      <c r="F8" s="42">
        <f>+'EJECUCIÓN NOMINAL'!F8*'EJECUCIÓN REAL'!F$49</f>
        <v>37482.088160446241</v>
      </c>
      <c r="G8" s="42">
        <f>+'EJECUCIÓN NOMINAL'!G8*'EJECUCIÓN REAL'!G$49</f>
        <v>43374.444548226769</v>
      </c>
      <c r="H8" s="42">
        <f>+'EJECUCIÓN NOMINAL'!H8*'EJECUCIÓN REAL'!H$49</f>
        <v>45571.637389778218</v>
      </c>
      <c r="I8" s="42">
        <f>+'EJECUCIÓN NOMINAL'!I8*'EJECUCIÓN REAL'!I$49</f>
        <v>45999.842734521168</v>
      </c>
      <c r="J8" s="42">
        <f>+'EJECUCIÓN NOMINAL'!J8*'EJECUCIÓN REAL'!J$49</f>
        <v>41414.553691568719</v>
      </c>
      <c r="K8" s="42">
        <f>+'EJECUCIÓN NOMINAL'!K8*'EJECUCIÓN REAL'!K$49</f>
        <v>42682.435687543009</v>
      </c>
      <c r="L8" s="45">
        <f>+'EJECUCIÓN NOMINAL'!L8*'EJECUCIÓN REAL'!L$49</f>
        <v>27588.930498945869</v>
      </c>
      <c r="M8" s="42">
        <f>+'EJECUCIÓN NOMINAL'!M8*'EJECUCIÓN REAL'!M$49</f>
        <v>39977.223917661628</v>
      </c>
      <c r="N8" s="42">
        <f>+'EJECUCIÓN NOMINAL'!N8*'EJECUCIÓN REAL'!N$49</f>
        <v>45638.136897562523</v>
      </c>
      <c r="O8" s="46">
        <f>+'EJECUCIÓN NOMINAL'!O8*'EJECUCIÓN REAL'!O$49</f>
        <v>51872.654326284115</v>
      </c>
      <c r="P8" s="42">
        <f>+'EJECUCIÓN NOMINAL'!P8*'EJECUCIÓN REAL'!P$49</f>
        <v>62062.092874532478</v>
      </c>
      <c r="Q8" s="42">
        <f>+'EJECUCIÓN NOMINAL'!Q8*'EJECUCIÓN REAL'!Q$49</f>
        <v>58982.229586522641</v>
      </c>
      <c r="R8" s="46">
        <f>+'EJECUCIÓN NOMINAL'!R8*'EJECUCIÓN REAL'!R$49</f>
        <v>61498.07230196023</v>
      </c>
      <c r="S8" s="42">
        <f>+'EJECUCIÓN NOMINAL'!S8*'EJECUCIÓN REAL'!S$49</f>
        <v>56051.772302580954</v>
      </c>
      <c r="T8" s="42">
        <f>+'EJECUCIÓN NOMINAL'!T8*'EJECUCIÓN REAL'!T$49</f>
        <v>55131.36227497751</v>
      </c>
      <c r="U8" s="42">
        <f>+'EJECUCIÓN NOMINAL'!U8*'EJECUCIÓN REAL'!U$49</f>
        <v>66547.856946568951</v>
      </c>
      <c r="V8" s="42">
        <f>+'EJECUCIÓN NOMINAL'!V8*'EJECUCIÓN REAL'!V$49</f>
        <v>82862.50749014235</v>
      </c>
      <c r="W8" s="42">
        <f>+'EJECUCIÓN NOMINAL'!W8*'EJECUCIÓN REAL'!W$49</f>
        <v>98891.370049588309</v>
      </c>
      <c r="X8" s="42">
        <f>+'EJECUCIÓN NOMINAL'!X8*'EJECUCIÓN REAL'!X$49</f>
        <v>100638.22530893443</v>
      </c>
      <c r="Y8" s="42">
        <f>+'EJECUCIÓN NOMINAL'!Y8*'EJECUCIÓN REAL'!Y$49</f>
        <v>100619.60005685182</v>
      </c>
      <c r="Z8" s="42">
        <f>+'EJECUCIÓN NOMINAL'!Z8*'EJECUCIÓN REAL'!Z$49</f>
        <v>96365.204395914145</v>
      </c>
      <c r="AA8" s="42">
        <f>+'EJECUCIÓN NOMINAL'!AA8*'EJECUCIÓN REAL'!AA$49</f>
        <v>104536.69173548039</v>
      </c>
      <c r="AB8" s="42">
        <f>+'EJECUCIÓN NOMINAL'!AB8*'EJECUCIÓN REAL'!AB$49</f>
        <v>91398.280365721861</v>
      </c>
      <c r="AC8" s="42">
        <f>+'EJECUCIÓN NOMINAL'!AC8*'EJECUCIÓN REAL'!AC$49</f>
        <v>80778.572492968451</v>
      </c>
      <c r="AD8" s="45">
        <f>+'EJECUCIÓN NOMINAL'!AD8*'EJECUCIÓN REAL'!AD$49</f>
        <v>72996.152549776278</v>
      </c>
      <c r="AE8" s="42">
        <f>+'EJECUCIÓN NOMINAL'!AE8*'EJECUCIÓN REAL'!AE$49</f>
        <v>78459</v>
      </c>
      <c r="AG8" s="100"/>
    </row>
    <row r="9" spans="1:42" x14ac:dyDescent="0.25">
      <c r="A9" s="41" t="s">
        <v>37</v>
      </c>
      <c r="B9" s="42">
        <f>+'EJECUCIÓN NOMINAL'!B9*'EJECUCIÓN REAL'!B$49</f>
        <v>63624.967691166334</v>
      </c>
      <c r="C9" s="42">
        <f>+'EJECUCIÓN NOMINAL'!C9*'EJECUCIÓN REAL'!C$49</f>
        <v>66088.892615290883</v>
      </c>
      <c r="D9" s="42">
        <f>+'EJECUCIÓN NOMINAL'!D9*'EJECUCIÓN REAL'!D$49</f>
        <v>65667.912820592639</v>
      </c>
      <c r="E9" s="42">
        <f>+'EJECUCIÓN NOMINAL'!E9*'EJECUCIÓN REAL'!E$49</f>
        <v>62769.143024513571</v>
      </c>
      <c r="F9" s="42">
        <f>+'EJECUCIÓN NOMINAL'!F9*'EJECUCIÓN REAL'!F$49</f>
        <v>65719.129840746595</v>
      </c>
      <c r="G9" s="42">
        <f>+'EJECUCIÓN NOMINAL'!G9*'EJECUCIÓN REAL'!G$49</f>
        <v>75757.591642387793</v>
      </c>
      <c r="H9" s="42">
        <f>+'EJECUCIÓN NOMINAL'!H9*'EJECUCIÓN REAL'!H$49</f>
        <v>76902.501983784998</v>
      </c>
      <c r="I9" s="42">
        <f>+'EJECUCIÓN NOMINAL'!I9*'EJECUCIÓN REAL'!I$49</f>
        <v>77642.584294519198</v>
      </c>
      <c r="J9" s="42">
        <f>+'EJECUCIÓN NOMINAL'!J9*'EJECUCIÓN REAL'!J$49</f>
        <v>77319.748419094569</v>
      </c>
      <c r="K9" s="42">
        <f>+'EJECUCIÓN NOMINAL'!K9*'EJECUCIÓN REAL'!K$49</f>
        <v>75819.375859344931</v>
      </c>
      <c r="L9" s="45">
        <f>+'EJECUCIÓN NOMINAL'!L9*'EJECUCIÓN REAL'!L$49</f>
        <v>49501.300460017585</v>
      </c>
      <c r="M9" s="42">
        <f>+'EJECUCIÓN NOMINAL'!M9*'EJECUCIÓN REAL'!M$49</f>
        <v>66213.128176231301</v>
      </c>
      <c r="N9" s="42">
        <f>+'EJECUCIÓN NOMINAL'!N9*'EJECUCIÓN REAL'!N$49</f>
        <v>88298.632276149307</v>
      </c>
      <c r="O9" s="46">
        <f>+'EJECUCIÓN NOMINAL'!O9*'EJECUCIÓN REAL'!O$49</f>
        <v>96948.513327354798</v>
      </c>
      <c r="P9" s="42">
        <f>+'EJECUCIÓN NOMINAL'!P9*'EJECUCIÓN REAL'!P$49</f>
        <v>108561.06171987324</v>
      </c>
      <c r="Q9" s="42">
        <f>+'EJECUCIÓN NOMINAL'!Q9*'EJECUCIÓN REAL'!Q$49</f>
        <v>112891.56576739179</v>
      </c>
      <c r="R9" s="46">
        <f>+'EJECUCIÓN NOMINAL'!R9*'EJECUCIÓN REAL'!R$49</f>
        <v>115455.84041923712</v>
      </c>
      <c r="S9" s="42">
        <f>+'EJECUCIÓN NOMINAL'!S9*'EJECUCIÓN REAL'!S$49</f>
        <v>109629.93507228239</v>
      </c>
      <c r="T9" s="42">
        <f>+'EJECUCIÓN NOMINAL'!T9*'EJECUCIÓN REAL'!T$49</f>
        <v>117049.64813654296</v>
      </c>
      <c r="U9" s="42">
        <f>+'EJECUCIÓN NOMINAL'!U9*'EJECUCIÓN REAL'!U$49</f>
        <v>126776.04768504768</v>
      </c>
      <c r="V9" s="42">
        <f>+'EJECUCIÓN NOMINAL'!V9*'EJECUCIÓN REAL'!V$49</f>
        <v>128432.33872237212</v>
      </c>
      <c r="W9" s="42">
        <f>+'EJECUCIÓN NOMINAL'!W9*'EJECUCIÓN REAL'!W$49</f>
        <v>130756.05122969423</v>
      </c>
      <c r="X9" s="42">
        <f>+'EJECUCIÓN NOMINAL'!X9*'EJECUCIÓN REAL'!X$49</f>
        <v>130614.25308711546</v>
      </c>
      <c r="Y9" s="42">
        <f>+'EJECUCIÓN NOMINAL'!Y9*'EJECUCIÓN REAL'!Y$49</f>
        <v>140276.61775588841</v>
      </c>
      <c r="Z9" s="42">
        <f>+'EJECUCIÓN NOMINAL'!Z9*'EJECUCIÓN REAL'!Z$49</f>
        <v>129061.27168534548</v>
      </c>
      <c r="AA9" s="42">
        <f>+'EJECUCIÓN NOMINAL'!AA9*'EJECUCIÓN REAL'!AA$49</f>
        <v>139263.69087038658</v>
      </c>
      <c r="AB9" s="42">
        <f>+'EJECUCIÓN NOMINAL'!AB9*'EJECUCIÓN REAL'!AB$49</f>
        <v>131926.20804886709</v>
      </c>
      <c r="AC9" s="42">
        <f>+'EJECUCIÓN NOMINAL'!AC9*'EJECUCIÓN REAL'!AC$49</f>
        <v>127102.39642151822</v>
      </c>
      <c r="AD9" s="45">
        <f>+'EJECUCIÓN NOMINAL'!AD9*'EJECUCIÓN REAL'!AD$49</f>
        <v>130006.50811363</v>
      </c>
      <c r="AE9" s="42">
        <f>+'EJECUCIÓN NOMINAL'!AE9*'EJECUCIÓN REAL'!AE$49</f>
        <v>139816</v>
      </c>
      <c r="AG9" s="3" t="s">
        <v>79</v>
      </c>
      <c r="AH9" s="3"/>
      <c r="AI9" s="3"/>
      <c r="AJ9" s="3"/>
      <c r="AK9" s="3"/>
      <c r="AL9" s="3"/>
      <c r="AM9" s="3"/>
      <c r="AN9" s="3"/>
      <c r="AP9" s="93"/>
    </row>
    <row r="10" spans="1:42" x14ac:dyDescent="0.25">
      <c r="A10" s="47" t="s">
        <v>38</v>
      </c>
      <c r="B10" s="48">
        <f>+'EJECUCIÓN NOMINAL'!B10*'EJECUCIÓN REAL'!B$49</f>
        <v>45929.449414474708</v>
      </c>
      <c r="C10" s="48">
        <f>+'EJECUCIÓN NOMINAL'!C10*'EJECUCIÓN REAL'!C$49</f>
        <v>41397.709966907263</v>
      </c>
      <c r="D10" s="48">
        <f>+'EJECUCIÓN NOMINAL'!D10*'EJECUCIÓN REAL'!D$49</f>
        <v>43192.206451381913</v>
      </c>
      <c r="E10" s="48">
        <f>+'EJECUCIÓN NOMINAL'!E10*'EJECUCIÓN REAL'!E$49</f>
        <v>38804.206150374761</v>
      </c>
      <c r="F10" s="48">
        <f>+'EJECUCIÓN NOMINAL'!F10*'EJECUCIÓN REAL'!F$49</f>
        <v>42550.956001651612</v>
      </c>
      <c r="G10" s="48">
        <f>+'EJECUCIÓN NOMINAL'!G10*'EJECUCIÓN REAL'!G$49</f>
        <v>48228.276456069609</v>
      </c>
      <c r="H10" s="48">
        <f>+'EJECUCIÓN NOMINAL'!H10*'EJECUCIÓN REAL'!H$49</f>
        <v>50977.627688512417</v>
      </c>
      <c r="I10" s="48">
        <f>+'EJECUCIÓN NOMINAL'!I10*'EJECUCIÓN REAL'!I$49</f>
        <v>50262.784404613383</v>
      </c>
      <c r="J10" s="48">
        <f>+'EJECUCIÓN NOMINAL'!J10*'EJECUCIÓN REAL'!J$49</f>
        <v>51706.03084880102</v>
      </c>
      <c r="K10" s="48">
        <f>+'EJECUCIÓN NOMINAL'!K10*'EJECUCIÓN REAL'!K$49</f>
        <v>46344.548671204968</v>
      </c>
      <c r="L10" s="49">
        <f>+'EJECUCIÓN NOMINAL'!L10*'EJECUCIÓN REAL'!L$49</f>
        <v>30010.187477569067</v>
      </c>
      <c r="M10" s="48">
        <f>+'EJECUCIÓN NOMINAL'!M10*'EJECUCIÓN REAL'!M$49</f>
        <v>43251.335491576683</v>
      </c>
      <c r="N10" s="48">
        <f>+'EJECUCIÓN NOMINAL'!N10*'EJECUCIÓN REAL'!N$49</f>
        <v>63146.674865669549</v>
      </c>
      <c r="O10" s="50">
        <f>+'EJECUCIÓN NOMINAL'!O10*'EJECUCIÓN REAL'!O$49</f>
        <v>66239.648608906646</v>
      </c>
      <c r="P10" s="48">
        <f>+'EJECUCIÓN NOMINAL'!P10*'EJECUCIÓN REAL'!P$49</f>
        <v>77749.447215870576</v>
      </c>
      <c r="Q10" s="48">
        <f>+'EJECUCIÓN NOMINAL'!Q10*'EJECUCIÓN REAL'!Q$49</f>
        <v>81961.270417162072</v>
      </c>
      <c r="R10" s="50">
        <f>+'EJECUCIÓN NOMINAL'!R10*'EJECUCIÓN REAL'!R$49</f>
        <v>81549.605935444444</v>
      </c>
      <c r="S10" s="48">
        <f>+'EJECUCIÓN NOMINAL'!S10*'EJECUCIÓN REAL'!S$49</f>
        <v>73529.776366699225</v>
      </c>
      <c r="T10" s="48">
        <f>+'EJECUCIÓN NOMINAL'!T10*'EJECUCIÓN REAL'!T$49</f>
        <v>77274.652779680633</v>
      </c>
      <c r="U10" s="48">
        <f>+'EJECUCIÓN NOMINAL'!U10*'EJECUCIÓN REAL'!U$49</f>
        <v>83827.349155103962</v>
      </c>
      <c r="V10" s="48">
        <f>+'EJECUCIÓN NOMINAL'!V10*'EJECUCIÓN REAL'!V$49</f>
        <v>84645.279330764519</v>
      </c>
      <c r="W10" s="48">
        <f>+'EJECUCIÓN NOMINAL'!W10*'EJECUCIÓN REAL'!W$49</f>
        <v>86952.774067746665</v>
      </c>
      <c r="X10" s="48">
        <f>+'EJECUCIÓN NOMINAL'!X10*'EJECUCIÓN REAL'!X$49</f>
        <v>87062.424557949431</v>
      </c>
      <c r="Y10" s="48">
        <f>+'EJECUCIÓN NOMINAL'!Y10*'EJECUCIÓN REAL'!Y$49</f>
        <v>83343.761392827408</v>
      </c>
      <c r="Z10" s="48">
        <f>+'EJECUCIÓN NOMINAL'!Z10*'EJECUCIÓN REAL'!Z$49</f>
        <v>79158.592349707527</v>
      </c>
      <c r="AA10" s="48">
        <f>+'EJECUCIÓN NOMINAL'!AA10*'EJECUCIÓN REAL'!AA$49</f>
        <v>89283.957209785076</v>
      </c>
      <c r="AB10" s="48">
        <f>+'EJECUCIÓN NOMINAL'!AB10*'EJECUCIÓN REAL'!AB$49</f>
        <v>103188.12869517526</v>
      </c>
      <c r="AC10" s="48">
        <f>+'EJECUCIÓN NOMINAL'!AC10*'EJECUCIÓN REAL'!AC$49</f>
        <v>98515.181031724685</v>
      </c>
      <c r="AD10" s="49">
        <f>+'EJECUCIÓN NOMINAL'!AD10*'EJECUCIÓN REAL'!AD$49</f>
        <v>99269.13397349455</v>
      </c>
      <c r="AE10" s="48">
        <f>+'EJECUCIÓN NOMINAL'!AE10*'EJECUCIÓN REAL'!AE$49</f>
        <v>107525</v>
      </c>
      <c r="AG10" s="3" t="s">
        <v>80</v>
      </c>
      <c r="AH10" s="3"/>
      <c r="AI10" s="3"/>
      <c r="AJ10" s="3"/>
      <c r="AK10" s="3"/>
      <c r="AL10" s="3"/>
      <c r="AM10" s="3"/>
      <c r="AN10" s="3"/>
      <c r="AP10" s="101"/>
    </row>
    <row r="11" spans="1:42" x14ac:dyDescent="0.25">
      <c r="A11" s="47" t="s">
        <v>39</v>
      </c>
      <c r="B11" s="48">
        <f>+'EJECUCIÓN NOMINAL'!B11*'EJECUCIÓN REAL'!B$49</f>
        <v>0</v>
      </c>
      <c r="C11" s="48">
        <f>+'EJECUCIÓN NOMINAL'!C11*'EJECUCIÓN REAL'!C$49</f>
        <v>0</v>
      </c>
      <c r="D11" s="48">
        <f>+'EJECUCIÓN NOMINAL'!D11*'EJECUCIÓN REAL'!D$49</f>
        <v>0</v>
      </c>
      <c r="E11" s="48">
        <f>+'EJECUCIÓN NOMINAL'!E11*'EJECUCIÓN REAL'!E$49</f>
        <v>0</v>
      </c>
      <c r="F11" s="48">
        <f>+'EJECUCIÓN NOMINAL'!F11*'EJECUCIÓN REAL'!F$49</f>
        <v>0</v>
      </c>
      <c r="G11" s="48">
        <f>+'EJECUCIÓN NOMINAL'!G11*'EJECUCIÓN REAL'!G$49</f>
        <v>0</v>
      </c>
      <c r="H11" s="48">
        <f>+'EJECUCIÓN NOMINAL'!H11*'EJECUCIÓN REAL'!H$49</f>
        <v>0</v>
      </c>
      <c r="I11" s="48">
        <f>+'EJECUCIÓN NOMINAL'!I11*'EJECUCIÓN REAL'!I$49</f>
        <v>0</v>
      </c>
      <c r="J11" s="48">
        <f>+'EJECUCIÓN NOMINAL'!J11*'EJECUCIÓN REAL'!J$49</f>
        <v>0</v>
      </c>
      <c r="K11" s="48">
        <f>+'EJECUCIÓN NOMINAL'!K11*'EJECUCIÓN REAL'!K$49</f>
        <v>0</v>
      </c>
      <c r="L11" s="49">
        <f>+'EJECUCIÓN NOMINAL'!L11*'EJECUCIÓN REAL'!L$49</f>
        <v>0</v>
      </c>
      <c r="M11" s="48">
        <f>+'EJECUCIÓN NOMINAL'!M11*'EJECUCIÓN REAL'!M$49</f>
        <v>0</v>
      </c>
      <c r="N11" s="48">
        <f>+'EJECUCIÓN NOMINAL'!N11*'EJECUCIÓN REAL'!N$49</f>
        <v>0</v>
      </c>
      <c r="O11" s="50">
        <f>+'EJECUCIÓN NOMINAL'!O11*'EJECUCIÓN REAL'!O$49</f>
        <v>0</v>
      </c>
      <c r="P11" s="48">
        <f>+'EJECUCIÓN NOMINAL'!P11*'EJECUCIÓN REAL'!P$49</f>
        <v>2652.5356598490016</v>
      </c>
      <c r="Q11" s="48">
        <f>+'EJECUCIÓN NOMINAL'!Q11*'EJECUCIÓN REAL'!Q$49</f>
        <v>4125.9001387305489</v>
      </c>
      <c r="R11" s="50">
        <f>+'EJECUCIÓN NOMINAL'!R11*'EJECUCIÓN REAL'!R$49</f>
        <v>6859.6498445713187</v>
      </c>
      <c r="S11" s="48">
        <f>+'EJECUCIÓN NOMINAL'!S11*'EJECUCIÓN REAL'!S$49</f>
        <v>10450.837640623211</v>
      </c>
      <c r="T11" s="48">
        <f>+'EJECUCIÓN NOMINAL'!T11*'EJECUCIÓN REAL'!T$49</f>
        <v>12888.773087014875</v>
      </c>
      <c r="U11" s="48">
        <f>+'EJECUCIÓN NOMINAL'!U11*'EJECUCIÓN REAL'!U$49</f>
        <v>14066.229188226418</v>
      </c>
      <c r="V11" s="48">
        <f>+'EJECUCIÓN NOMINAL'!V11*'EJECUCIÓN REAL'!V$49</f>
        <v>14280.366274371403</v>
      </c>
      <c r="W11" s="48">
        <f>+'EJECUCIÓN NOMINAL'!W11*'EJECUCIÓN REAL'!W$49</f>
        <v>13686.747536325604</v>
      </c>
      <c r="X11" s="48">
        <f>+'EJECUCIÓN NOMINAL'!X11*'EJECUCIÓN REAL'!X$49</f>
        <v>12730.534493140842</v>
      </c>
      <c r="Y11" s="48">
        <f>+'EJECUCIÓN NOMINAL'!Y11*'EJECUCIÓN REAL'!Y$49</f>
        <v>24149.142084531093</v>
      </c>
      <c r="Z11" s="48">
        <f>+'EJECUCIÓN NOMINAL'!Z11*'EJECUCIÓN REAL'!Z$49</f>
        <v>22801.973329392618</v>
      </c>
      <c r="AA11" s="48">
        <f>+'EJECUCIÓN NOMINAL'!AA11*'EJECUCIÓN REAL'!AA$49</f>
        <v>22268.337181116392</v>
      </c>
      <c r="AB11" s="48">
        <f>+'EJECUCIÓN NOMINAL'!AB11*'EJECUCIÓN REAL'!AB$49</f>
        <v>19302.798259543444</v>
      </c>
      <c r="AC11" s="48">
        <f>+'EJECUCIÓN NOMINAL'!AC11*'EJECUCIÓN REAL'!AC$49</f>
        <v>18860.222586602573</v>
      </c>
      <c r="AD11" s="49">
        <f>+'EJECUCIÓN NOMINAL'!AD11*'EJECUCIÓN REAL'!AD$49</f>
        <v>16609.721612504589</v>
      </c>
      <c r="AE11" s="48">
        <f>+'EJECUCIÓN NOMINAL'!AE11*'EJECUCIÓN REAL'!AE$49</f>
        <v>18817</v>
      </c>
      <c r="AG11" s="3" t="s">
        <v>81</v>
      </c>
      <c r="AH11" s="3"/>
      <c r="AI11" s="3"/>
      <c r="AJ11" s="3"/>
      <c r="AK11" s="3"/>
      <c r="AL11" s="3"/>
      <c r="AM11" s="3"/>
      <c r="AN11" s="3"/>
    </row>
    <row r="12" spans="1:42" x14ac:dyDescent="0.25">
      <c r="A12" s="47" t="s">
        <v>40</v>
      </c>
      <c r="B12" s="48">
        <f>+'EJECUCIÓN NOMINAL'!B12*'EJECUCIÓN REAL'!B$49</f>
        <v>17695.518276691626</v>
      </c>
      <c r="C12" s="48">
        <f>+'EJECUCIÓN NOMINAL'!C12*'EJECUCIÓN REAL'!C$49</f>
        <v>24691.182648383616</v>
      </c>
      <c r="D12" s="48">
        <f>+'EJECUCIÓN NOMINAL'!D12*'EJECUCIÓN REAL'!D$49</f>
        <v>22475.706369210722</v>
      </c>
      <c r="E12" s="48">
        <f>+'EJECUCIÓN NOMINAL'!E12*'EJECUCIÓN REAL'!E$49</f>
        <v>23964.93687413881</v>
      </c>
      <c r="F12" s="48">
        <f>+'EJECUCIÓN NOMINAL'!F12*'EJECUCIÓN REAL'!F$49</f>
        <v>23168.173839094983</v>
      </c>
      <c r="G12" s="48">
        <f>+'EJECUCIÓN NOMINAL'!G12*'EJECUCIÓN REAL'!G$49</f>
        <v>27529.315186318185</v>
      </c>
      <c r="H12" s="48">
        <f>+'EJECUCIÓN NOMINAL'!H12*'EJECUCIÓN REAL'!H$49</f>
        <v>25924.874295272584</v>
      </c>
      <c r="I12" s="48">
        <f>+'EJECUCIÓN NOMINAL'!I12*'EJECUCIÓN REAL'!I$49</f>
        <v>27379.799889905804</v>
      </c>
      <c r="J12" s="48">
        <f>+'EJECUCIÓN NOMINAL'!J12*'EJECUCIÓN REAL'!J$49</f>
        <v>25613.717570293553</v>
      </c>
      <c r="K12" s="48">
        <f>+'EJECUCIÓN NOMINAL'!K12*'EJECUCIÓN REAL'!K$49</f>
        <v>29474.827188139971</v>
      </c>
      <c r="L12" s="49">
        <f>+'EJECUCIÓN NOMINAL'!L12*'EJECUCIÓN REAL'!L$49</f>
        <v>19491.112982448522</v>
      </c>
      <c r="M12" s="48">
        <f>+'EJECUCIÓN NOMINAL'!M12*'EJECUCIÓN REAL'!M$49</f>
        <v>22961.792684654629</v>
      </c>
      <c r="N12" s="48">
        <f>+'EJECUCIÓN NOMINAL'!N12*'EJECUCIÓN REAL'!N$49</f>
        <v>25151.957410479768</v>
      </c>
      <c r="O12" s="50">
        <f>+'EJECUCIÓN NOMINAL'!O12*'EJECUCIÓN REAL'!O$49</f>
        <v>30708.86471844816</v>
      </c>
      <c r="P12" s="48">
        <f>+'EJECUCIÓN NOMINAL'!P12*'EJECUCIÓN REAL'!P$49</f>
        <v>28130.362289587167</v>
      </c>
      <c r="Q12" s="48">
        <f>+'EJECUCIÓN NOMINAL'!Q12*'EJECUCIÓN REAL'!Q$49</f>
        <v>26823.335076837629</v>
      </c>
      <c r="R12" s="50">
        <f>+'EJECUCIÓN NOMINAL'!R12*'EJECUCIÓN REAL'!R$49</f>
        <v>27038.476785259336</v>
      </c>
      <c r="S12" s="48">
        <f>+'EJECUCIÓN NOMINAL'!S12*'EJECUCIÓN REAL'!S$49</f>
        <v>25649.321064959982</v>
      </c>
      <c r="T12" s="48">
        <f>+'EJECUCIÓN NOMINAL'!T12*'EJECUCIÓN REAL'!T$49</f>
        <v>26886.222269847462</v>
      </c>
      <c r="U12" s="48">
        <f>+'EJECUCIÓN NOMINAL'!U12*'EJECUCIÓN REAL'!U$49</f>
        <v>28882.469341717391</v>
      </c>
      <c r="V12" s="48">
        <f>+'EJECUCIÓN NOMINAL'!V12*'EJECUCIÓN REAL'!V$49</f>
        <v>29488.501567842097</v>
      </c>
      <c r="W12" s="48">
        <f>+'EJECUCIÓN NOMINAL'!W12*'EJECUCIÓN REAL'!W$49</f>
        <v>30116.529625621966</v>
      </c>
      <c r="X12" s="48">
        <f>+'EJECUCIÓN NOMINAL'!X12*'EJECUCIÓN REAL'!X$49</f>
        <v>30821.294036025192</v>
      </c>
      <c r="Y12" s="48">
        <f>+'EJECUCIÓN NOMINAL'!Y12*'EJECUCIÓN REAL'!Y$49</f>
        <v>32783.714278529922</v>
      </c>
      <c r="Z12" s="48">
        <f>+'EJECUCIÓN NOMINAL'!Z12*'EJECUCIÓN REAL'!Z$49</f>
        <v>27100.706006245327</v>
      </c>
      <c r="AA12" s="48">
        <f>+'EJECUCIÓN NOMINAL'!AA12*'EJECUCIÓN REAL'!AA$49</f>
        <v>27706.716290922453</v>
      </c>
      <c r="AB12" s="48">
        <f>+'EJECUCIÓN NOMINAL'!AB12*'EJECUCIÓN REAL'!AB$49</f>
        <v>9435.2810941485004</v>
      </c>
      <c r="AC12" s="48">
        <f>+'EJECUCIÓN NOMINAL'!AC12*'EJECUCIÓN REAL'!AC$49</f>
        <v>9726.992803190964</v>
      </c>
      <c r="AD12" s="49">
        <f>+'EJECUCIÓN NOMINAL'!AD12*'EJECUCIÓN REAL'!AD$49</f>
        <v>14127.652527630862</v>
      </c>
      <c r="AE12" s="48">
        <f>+'EJECUCIÓN NOMINAL'!AE12*'EJECUCIÓN REAL'!AE$49</f>
        <v>13474</v>
      </c>
      <c r="AG12" s="3" t="s">
        <v>82</v>
      </c>
      <c r="AH12" s="3"/>
      <c r="AI12" s="3"/>
      <c r="AJ12" s="3"/>
      <c r="AK12" s="3"/>
      <c r="AL12" s="3"/>
      <c r="AM12" s="3"/>
      <c r="AN12" s="3"/>
    </row>
    <row r="13" spans="1:42" x14ac:dyDescent="0.25">
      <c r="A13" s="41" t="s">
        <v>41</v>
      </c>
      <c r="B13" s="42">
        <f>+'EJECUCIÓN NOMINAL'!B13*'EJECUCIÓN REAL'!B$49</f>
        <v>15516.023580260597</v>
      </c>
      <c r="C13" s="42">
        <f>+'EJECUCIÓN NOMINAL'!C13*'EJECUCIÓN REAL'!C$49</f>
        <v>20743.349170592632</v>
      </c>
      <c r="D13" s="42">
        <f>+'EJECUCIÓN NOMINAL'!D13*'EJECUCIÓN REAL'!D$49</f>
        <v>34736.952659859533</v>
      </c>
      <c r="E13" s="42">
        <f>+'EJECUCIÓN NOMINAL'!E13*'EJECUCIÓN REAL'!E$49</f>
        <v>15834.524757924679</v>
      </c>
      <c r="F13" s="42">
        <f>+'EJECUCIÓN NOMINAL'!F13*'EJECUCIÓN REAL'!F$49</f>
        <v>15095.384691239569</v>
      </c>
      <c r="G13" s="42">
        <f>+'EJECUCIÓN NOMINAL'!G13*'EJECUCIÓN REAL'!G$49</f>
        <v>12365.574152970346</v>
      </c>
      <c r="H13" s="42">
        <f>+'EJECUCIÓN NOMINAL'!H13*'EJECUCIÓN REAL'!H$49</f>
        <v>19663.9623327175</v>
      </c>
      <c r="I13" s="42">
        <f>+'EJECUCIÓN NOMINAL'!I13*'EJECUCIÓN REAL'!I$49</f>
        <v>15120.31119170837</v>
      </c>
      <c r="J13" s="42">
        <f>+'EJECUCIÓN NOMINAL'!J13*'EJECUCIÓN REAL'!J$49</f>
        <v>23941.804154304969</v>
      </c>
      <c r="K13" s="42">
        <f>+'EJECUCIÓN NOMINAL'!K13*'EJECUCIÓN REAL'!K$49</f>
        <v>20217.583428675724</v>
      </c>
      <c r="L13" s="45">
        <f>+'EJECUCIÓN NOMINAL'!L13*'EJECUCIÓN REAL'!L$49</f>
        <v>27625.838459151382</v>
      </c>
      <c r="M13" s="42">
        <f>+'EJECUCIÓN NOMINAL'!M13*'EJECUCIÓN REAL'!M$49</f>
        <v>33118.759218360152</v>
      </c>
      <c r="N13" s="42">
        <f>+'EJECUCIÓN NOMINAL'!N13*'EJECUCIÓN REAL'!N$49</f>
        <v>34833.166679769187</v>
      </c>
      <c r="O13" s="46">
        <f>+'EJECUCIÓN NOMINAL'!O13*'EJECUCIÓN REAL'!O$49</f>
        <v>37562.595108540932</v>
      </c>
      <c r="P13" s="42">
        <f>+'EJECUCIÓN NOMINAL'!P13*'EJECUCIÓN REAL'!P$49</f>
        <v>47132.605864579811</v>
      </c>
      <c r="Q13" s="42">
        <f>+'EJECUCIÓN NOMINAL'!Q13*'EJECUCIÓN REAL'!Q$49</f>
        <v>39175.616200075034</v>
      </c>
      <c r="R13" s="46">
        <f>+'EJECUCIÓN NOMINAL'!R13*'EJECUCIÓN REAL'!R$49</f>
        <v>45173.31374212083</v>
      </c>
      <c r="S13" s="42">
        <f>+'EJECUCIÓN NOMINAL'!S13*'EJECUCIÓN REAL'!S$49</f>
        <v>37316.220532574356</v>
      </c>
      <c r="T13" s="42">
        <f>+'EJECUCIÓN NOMINAL'!T13*'EJECUCIÓN REAL'!T$49</f>
        <v>34250.394454937821</v>
      </c>
      <c r="U13" s="42">
        <f>+'EJECUCIÓN NOMINAL'!U13*'EJECUCIÓN REAL'!U$49</f>
        <v>38231.564668183244</v>
      </c>
      <c r="V13" s="42">
        <f>+'EJECUCIÓN NOMINAL'!V13*'EJECUCIÓN REAL'!V$49</f>
        <v>43077.588965237563</v>
      </c>
      <c r="W13" s="42">
        <f>+'EJECUCIÓN NOMINAL'!W13*'EJECUCIÓN REAL'!W$49</f>
        <v>33428.068749156613</v>
      </c>
      <c r="X13" s="42">
        <f>+'EJECUCIÓN NOMINAL'!X13*'EJECUCIÓN REAL'!X$49</f>
        <v>33264.319683696755</v>
      </c>
      <c r="Y13" s="42">
        <f>+'EJECUCIÓN NOMINAL'!Y13*'EJECUCIÓN REAL'!Y$49</f>
        <v>28536.438652888719</v>
      </c>
      <c r="Z13" s="42">
        <f>+'EJECUCIÓN NOMINAL'!Z13*'EJECUCIÓN REAL'!Z$49</f>
        <v>33519.601674534897</v>
      </c>
      <c r="AA13" s="42">
        <f>+'EJECUCIÓN NOMINAL'!AA13*'EJECUCIÓN REAL'!AA$49</f>
        <v>43371.307410131485</v>
      </c>
      <c r="AB13" s="42">
        <f>+'EJECUCIÓN NOMINAL'!AB13*'EJECUCIÓN REAL'!AB$49</f>
        <v>48507.909314328019</v>
      </c>
      <c r="AC13" s="42">
        <f>+'EJECUCIÓN NOMINAL'!AC13*'EJECUCIÓN REAL'!AC$49</f>
        <v>47132.001372138329</v>
      </c>
      <c r="AD13" s="45">
        <f>+'EJECUCIÓN NOMINAL'!AD13*'EJECUCIÓN REAL'!AD$49</f>
        <v>31096.282238436288</v>
      </c>
      <c r="AE13" s="42">
        <f>+'EJECUCIÓN NOMINAL'!AE13*'EJECUCIÓN REAL'!AE$49</f>
        <v>23908</v>
      </c>
      <c r="AG13" s="27"/>
    </row>
    <row r="14" spans="1:42" x14ac:dyDescent="0.25">
      <c r="A14" s="47" t="s">
        <v>42</v>
      </c>
      <c r="B14" s="48">
        <f>+'EJECUCIÓN NOMINAL'!B14*'EJECUCIÓN REAL'!B$49</f>
        <v>7152.566133806472</v>
      </c>
      <c r="C14" s="48">
        <f>+'EJECUCIÓN NOMINAL'!C14*'EJECUCIÓN REAL'!C$49</f>
        <v>6632.0207795820925</v>
      </c>
      <c r="D14" s="48">
        <f>+'EJECUCIÓN NOMINAL'!D14*'EJECUCIÓN REAL'!D$49</f>
        <v>9058.2698904147583</v>
      </c>
      <c r="E14" s="48">
        <f>+'EJECUCIÓN NOMINAL'!E14*'EJECUCIÓN REAL'!E$49</f>
        <v>6303.0722413582598</v>
      </c>
      <c r="F14" s="48">
        <f>+'EJECUCIÓN NOMINAL'!F14*'EJECUCIÓN REAL'!F$49</f>
        <v>8723.1864416552835</v>
      </c>
      <c r="G14" s="48">
        <f>+'EJECUCIÓN NOMINAL'!G14*'EJECUCIÓN REAL'!G$49</f>
        <v>9351.445241958465</v>
      </c>
      <c r="H14" s="48">
        <f>+'EJECUCIÓN NOMINAL'!H14*'EJECUCIÓN REAL'!H$49</f>
        <v>6625.6631066957607</v>
      </c>
      <c r="I14" s="48">
        <f>+'EJECUCIÓN NOMINAL'!I14*'EJECUCIÓN REAL'!I$49</f>
        <v>7932.3501449602481</v>
      </c>
      <c r="J14" s="48">
        <f>+'EJECUCIÓN NOMINAL'!J14*'EJECUCIÓN REAL'!J$49</f>
        <v>13919.864246508974</v>
      </c>
      <c r="K14" s="48">
        <f>+'EJECUCIÓN NOMINAL'!K14*'EJECUCIÓN REAL'!K$49</f>
        <v>13128.526767371573</v>
      </c>
      <c r="L14" s="51">
        <f>+'EJECUCIÓN NOMINAL'!L14*'EJECUCIÓN REAL'!L$49</f>
        <v>25621.9673863313</v>
      </c>
      <c r="M14" s="48">
        <f>+'EJECUCIÓN NOMINAL'!M14*'EJECUCIÓN REAL'!M$49</f>
        <v>27905.574225104247</v>
      </c>
      <c r="N14" s="48">
        <f>+'EJECUCIÓN NOMINAL'!N14*'EJECUCIÓN REAL'!N$49</f>
        <v>30012.191280251158</v>
      </c>
      <c r="O14" s="52">
        <f>+'EJECUCIÓN NOMINAL'!O14*'EJECUCIÓN REAL'!O$49</f>
        <v>30490.127912705502</v>
      </c>
      <c r="P14" s="48">
        <f>+'EJECUCIÓN NOMINAL'!P14*'EJECUCIÓN REAL'!P$49</f>
        <v>38704.921372237724</v>
      </c>
      <c r="Q14" s="48">
        <f>+'EJECUCIÓN NOMINAL'!Q14*'EJECUCIÓN REAL'!Q$49</f>
        <v>29361.775449700002</v>
      </c>
      <c r="R14" s="52">
        <f>+'EJECUCIÓN NOMINAL'!R14*'EJECUCIÓN REAL'!R$49</f>
        <v>28514.511599046</v>
      </c>
      <c r="S14" s="48">
        <f>+'EJECUCIÓN NOMINAL'!S14*'EJECUCIÓN REAL'!S$49</f>
        <v>26256.374251952046</v>
      </c>
      <c r="T14" s="48">
        <f>+'EJECUCIÓN NOMINAL'!T14*'EJECUCIÓN REAL'!T$49</f>
        <v>23799.013744916556</v>
      </c>
      <c r="U14" s="48">
        <f>+'EJECUCIÓN NOMINAL'!U14*'EJECUCIÓN REAL'!U$49</f>
        <v>22148.952635118832</v>
      </c>
      <c r="V14" s="48">
        <f>+'EJECUCIÓN NOMINAL'!V14*'EJECUCIÓN REAL'!V$49</f>
        <v>21593.369130801089</v>
      </c>
      <c r="W14" s="48">
        <f>+'EJECUCIÓN NOMINAL'!W14*'EJECUCIÓN REAL'!W$49</f>
        <v>20992.031268071565</v>
      </c>
      <c r="X14" s="48">
        <f>+'EJECUCIÓN NOMINAL'!X14*'EJECUCIÓN REAL'!X$49</f>
        <v>22440.788333253127</v>
      </c>
      <c r="Y14" s="48">
        <f>+'EJECUCIÓN NOMINAL'!Y14*'EJECUCIÓN REAL'!Y$49</f>
        <v>19454.474911630918</v>
      </c>
      <c r="Z14" s="48">
        <f>+'EJECUCIÓN NOMINAL'!Z14*'EJECUCIÓN REAL'!Z$49</f>
        <v>19472.791772590932</v>
      </c>
      <c r="AA14" s="48">
        <f>+'EJECUCIÓN NOMINAL'!AA14*'EJECUCIÓN REAL'!AA$49</f>
        <v>15439.94206820155</v>
      </c>
      <c r="AB14" s="48">
        <f>+'EJECUCIÓN NOMINAL'!AB14*'EJECUCIÓN REAL'!AB$49</f>
        <v>20096.058730313915</v>
      </c>
      <c r="AC14" s="48">
        <f>+'EJECUCIÓN NOMINAL'!AC14*'EJECUCIÓN REAL'!AC$49</f>
        <v>16367.654909820489</v>
      </c>
      <c r="AD14" s="51">
        <f>+'EJECUCIÓN NOMINAL'!AD14*'EJECUCIÓN REAL'!AD$49</f>
        <v>12224.076664490976</v>
      </c>
      <c r="AE14" s="48">
        <f>+'EJECUCIÓN NOMINAL'!AE14*'EJECUCIÓN REAL'!AE$49</f>
        <v>12659</v>
      </c>
      <c r="AG14" s="27" t="s">
        <v>83</v>
      </c>
    </row>
    <row r="15" spans="1:42" x14ac:dyDescent="0.25">
      <c r="A15" s="47" t="s">
        <v>43</v>
      </c>
      <c r="B15" s="48">
        <f>+'EJECUCIÓN NOMINAL'!B15*'EJECUCIÓN REAL'!B$49</f>
        <v>8363.4574464541238</v>
      </c>
      <c r="C15" s="48">
        <f>+'EJECUCIÓN NOMINAL'!C15*'EJECUCIÓN REAL'!C$49</f>
        <v>14111.328391010538</v>
      </c>
      <c r="D15" s="48">
        <f>+'EJECUCIÓN NOMINAL'!D15*'EJECUCIÓN REAL'!D$49</f>
        <v>25678.682769444778</v>
      </c>
      <c r="E15" s="48">
        <f>+'EJECUCIÓN NOMINAL'!E15*'EJECUCIÓN REAL'!E$49</f>
        <v>9531.4525165664181</v>
      </c>
      <c r="F15" s="48">
        <f>+'EJECUCIÓN NOMINAL'!F15*'EJECUCIÓN REAL'!F$49</f>
        <v>6372.1982495842858</v>
      </c>
      <c r="G15" s="48">
        <f>+'EJECUCIÓN NOMINAL'!G15*'EJECUCIÓN REAL'!G$49</f>
        <v>3014.1289110118814</v>
      </c>
      <c r="H15" s="48">
        <f>+'EJECUCIÓN NOMINAL'!H15*'EJECUCIÓN REAL'!H$49</f>
        <v>13038.299226021734</v>
      </c>
      <c r="I15" s="48">
        <f>+'EJECUCIÓN NOMINAL'!I15*'EJECUCIÓN REAL'!I$49</f>
        <v>7187.9610467481234</v>
      </c>
      <c r="J15" s="48">
        <f>+'EJECUCIÓN NOMINAL'!J15*'EJECUCIÓN REAL'!J$49</f>
        <v>10021.939907795993</v>
      </c>
      <c r="K15" s="48">
        <f>+'EJECUCIÓN NOMINAL'!K15*'EJECUCIÓN REAL'!K$49</f>
        <v>7089.0566613041492</v>
      </c>
      <c r="L15" s="51">
        <f>+'EJECUCIÓN NOMINAL'!L15*'EJECUCIÓN REAL'!L$49</f>
        <v>2003.8710728200804</v>
      </c>
      <c r="M15" s="48">
        <f>+'EJECUCIÓN NOMINAL'!M15*'EJECUCIÓN REAL'!M$49</f>
        <v>5213.1849932559071</v>
      </c>
      <c r="N15" s="48">
        <f>+'EJECUCIÓN NOMINAL'!N15*'EJECUCIÓN REAL'!N$49</f>
        <v>4820.9753995180299</v>
      </c>
      <c r="O15" s="52">
        <f>+'EJECUCIÓN NOMINAL'!O15*'EJECUCIÓN REAL'!O$49</f>
        <v>7072.467195835432</v>
      </c>
      <c r="P15" s="48">
        <f>+'EJECUCIÓN NOMINAL'!P15*'EJECUCIÓN REAL'!P$49</f>
        <v>8427.0602194167277</v>
      </c>
      <c r="Q15" s="48">
        <f>+'EJECUCIÓN NOMINAL'!Q15*'EJECUCIÓN REAL'!Q$49</f>
        <v>9823.3106830442593</v>
      </c>
      <c r="R15" s="52">
        <f>+'EJECUCIÓN NOMINAL'!R15*'EJECUCIÓN REAL'!R$49</f>
        <v>16658.80214307483</v>
      </c>
      <c r="S15" s="48">
        <f>+'EJECUCIÓN NOMINAL'!S15*'EJECUCIÓN REAL'!S$49</f>
        <v>11059.846280622307</v>
      </c>
      <c r="T15" s="48">
        <f>+'EJECUCIÓN NOMINAL'!T15*'EJECUCIÓN REAL'!T$49</f>
        <v>10451.38071002126</v>
      </c>
      <c r="U15" s="48">
        <f>+'EJECUCIÓN NOMINAL'!U15*'EJECUCIÓN REAL'!U$49</f>
        <v>16082.612033064415</v>
      </c>
      <c r="V15" s="48">
        <f>+'EJECUCIÓN NOMINAL'!V15*'EJECUCIÓN REAL'!V$49</f>
        <v>21466.028285042365</v>
      </c>
      <c r="W15" s="48">
        <f>+'EJECUCIÓN NOMINAL'!W15*'EJECUCIÓN REAL'!W$49</f>
        <v>12450.250095349147</v>
      </c>
      <c r="X15" s="48">
        <f>+'EJECUCIÓN NOMINAL'!X15*'EJECUCIÓN REAL'!X$49</f>
        <v>10823.531350443629</v>
      </c>
      <c r="Y15" s="48">
        <f>+'EJECUCIÓN NOMINAL'!Y15*'EJECUCIÓN REAL'!Y$49</f>
        <v>9081.9637412578049</v>
      </c>
      <c r="Z15" s="48">
        <f>+'EJECUCIÓN NOMINAL'!Z15*'EJECUCIÓN REAL'!Z$49</f>
        <v>14046.809901943969</v>
      </c>
      <c r="AA15" s="48">
        <f>+'EJECUCIÓN NOMINAL'!AA15*'EJECUCIÓN REAL'!AA$49</f>
        <v>27926.685153367278</v>
      </c>
      <c r="AB15" s="48">
        <f>+'EJECUCIÓN NOMINAL'!AB15*'EJECUCIÓN REAL'!AB$49</f>
        <v>28411.850584014101</v>
      </c>
      <c r="AC15" s="48">
        <f>+'EJECUCIÓN NOMINAL'!AC15*'EJECUCIÓN REAL'!AC$49</f>
        <v>30764.346462317841</v>
      </c>
      <c r="AD15" s="51">
        <f>+'EJECUCIÓN NOMINAL'!AD15*'EJECUCIÓN REAL'!AD$49</f>
        <v>18870.691193783703</v>
      </c>
      <c r="AE15" s="48">
        <f>+'EJECUCIÓN NOMINAL'!AE15*'EJECUCIÓN REAL'!AE$49</f>
        <v>11249</v>
      </c>
      <c r="AG15" s="102" t="s">
        <v>84</v>
      </c>
    </row>
    <row r="16" spans="1:42" x14ac:dyDescent="0.25">
      <c r="A16" s="41" t="s">
        <v>44</v>
      </c>
      <c r="B16" s="42">
        <f>+'EJECUCIÓN NOMINAL'!B16*'EJECUCIÓN REAL'!B$49</f>
        <v>0</v>
      </c>
      <c r="C16" s="42">
        <f>+'EJECUCIÓN NOMINAL'!C16*'EJECUCIÓN REAL'!C$49</f>
        <v>0</v>
      </c>
      <c r="D16" s="42">
        <f>+'EJECUCIÓN NOMINAL'!D16*'EJECUCIÓN REAL'!D$49</f>
        <v>0</v>
      </c>
      <c r="E16" s="42">
        <f>+'EJECUCIÓN NOMINAL'!E16*'EJECUCIÓN REAL'!E$49</f>
        <v>0</v>
      </c>
      <c r="F16" s="42">
        <f>+'EJECUCIÓN NOMINAL'!F16*'EJECUCIÓN REAL'!F$49</f>
        <v>3601.903913406421</v>
      </c>
      <c r="G16" s="42">
        <f>+'EJECUCIÓN NOMINAL'!G16*'EJECUCIÓN REAL'!G$49</f>
        <v>2906.7206848167302</v>
      </c>
      <c r="H16" s="42">
        <f>+'EJECUCIÓN NOMINAL'!H16*'EJECUCIÓN REAL'!H$49</f>
        <v>2669.9805723623986</v>
      </c>
      <c r="I16" s="42">
        <f>+'EJECUCIÓN NOMINAL'!I16*'EJECUCIÓN REAL'!I$49</f>
        <v>2405.9342217124999</v>
      </c>
      <c r="J16" s="42">
        <f>+'EJECUCIÓN NOMINAL'!J16*'EJECUCIÓN REAL'!J$49</f>
        <v>2773.1759858619266</v>
      </c>
      <c r="K16" s="42">
        <f>+'EJECUCIÓN NOMINAL'!K16*'EJECUCIÓN REAL'!K$49</f>
        <v>3168.9671350575991</v>
      </c>
      <c r="L16" s="45">
        <f>+'EJECUCIÓN NOMINAL'!L16*'EJECUCIÓN REAL'!L$49</f>
        <v>2415.5328259673465</v>
      </c>
      <c r="M16" s="42">
        <f>+'EJECUCIÓN NOMINAL'!M16*'EJECUCIÓN REAL'!M$49</f>
        <v>3365.2890966573696</v>
      </c>
      <c r="N16" s="42">
        <f>+'EJECUCIÓN NOMINAL'!N16*'EJECUCIÓN REAL'!N$49</f>
        <v>3500.716267643822</v>
      </c>
      <c r="O16" s="46">
        <f>+'EJECUCIÓN NOMINAL'!O16*'EJECUCIÓN REAL'!O$49</f>
        <v>4095.5178966273515</v>
      </c>
      <c r="P16" s="42">
        <f>+'EJECUCIÓN NOMINAL'!P16*'EJECUCIÓN REAL'!P$49</f>
        <v>4297.4948181691052</v>
      </c>
      <c r="Q16" s="42">
        <f>+'EJECUCIÓN NOMINAL'!Q16*'EJECUCIÓN REAL'!Q$49</f>
        <v>3937.4983203637753</v>
      </c>
      <c r="R16" s="46">
        <f>+'EJECUCIÓN NOMINAL'!R16*'EJECUCIÓN REAL'!R$49</f>
        <v>3935.1469204688719</v>
      </c>
      <c r="S16" s="42">
        <f>+'EJECUCIÓN NOMINAL'!S16*'EJECUCIÓN REAL'!S$49</f>
        <v>5085.0314036815525</v>
      </c>
      <c r="T16" s="42">
        <f>+'EJECUCIÓN NOMINAL'!T16*'EJECUCIÓN REAL'!T$49</f>
        <v>4843.0359129710278</v>
      </c>
      <c r="U16" s="42">
        <f>+'EJECUCIÓN NOMINAL'!U16*'EJECUCIÓN REAL'!U$49</f>
        <v>5290.3389188927185</v>
      </c>
      <c r="V16" s="42">
        <f>+'EJECUCIÓN NOMINAL'!V16*'EJECUCIÓN REAL'!V$49</f>
        <v>5857.6789049013914</v>
      </c>
      <c r="W16" s="42">
        <f>+'EJECUCIÓN NOMINAL'!W16*'EJECUCIÓN REAL'!W$49</f>
        <v>5713.4709341670741</v>
      </c>
      <c r="X16" s="42">
        <f>+'EJECUCIÓN NOMINAL'!X16*'EJECUCIÓN REAL'!X$49</f>
        <v>6287.9563083529656</v>
      </c>
      <c r="Y16" s="42">
        <f>+'EJECUCIÓN NOMINAL'!Y16*'EJECUCIÓN REAL'!Y$49</f>
        <v>7112.9454970497391</v>
      </c>
      <c r="Z16" s="42">
        <f>+'EJECUCIÓN NOMINAL'!Z16*'EJECUCIÓN REAL'!Z$49</f>
        <v>6769.3358321634341</v>
      </c>
      <c r="AA16" s="42">
        <f>+'EJECUCIÓN NOMINAL'!AA16*'EJECUCIÓN REAL'!AA$49</f>
        <v>7015.6026554210739</v>
      </c>
      <c r="AB16" s="42">
        <f>+'EJECUCIÓN NOMINAL'!AB16*'EJECUCIÓN REAL'!AB$49</f>
        <v>4978.157381351476</v>
      </c>
      <c r="AC16" s="42">
        <f>+'EJECUCIÓN NOMINAL'!AC16*'EJECUCIÓN REAL'!AC$49</f>
        <v>4277.9800904241738</v>
      </c>
      <c r="AD16" s="45">
        <f>+'EJECUCIÓN NOMINAL'!AD16*'EJECUCIÓN REAL'!AD$49</f>
        <v>3576.9659417155212</v>
      </c>
      <c r="AE16" s="42">
        <f>+'EJECUCIÓN NOMINAL'!AE16*'EJECUCIÓN REAL'!AE$49</f>
        <v>3680</v>
      </c>
      <c r="AG16" s="27" t="s">
        <v>85</v>
      </c>
    </row>
    <row r="17" spans="1:33" x14ac:dyDescent="0.25">
      <c r="A17" s="41" t="s">
        <v>45</v>
      </c>
      <c r="B17" s="42">
        <f>+'EJECUCIÓN NOMINAL'!B17*'EJECUCIÓN REAL'!B$49</f>
        <v>0</v>
      </c>
      <c r="C17" s="42">
        <f>+'EJECUCIÓN NOMINAL'!C17*'EJECUCIÓN REAL'!C$49</f>
        <v>0</v>
      </c>
      <c r="D17" s="42">
        <f>+'EJECUCIÓN NOMINAL'!D17*'EJECUCIÓN REAL'!D$49</f>
        <v>0</v>
      </c>
      <c r="E17" s="42">
        <f>+'EJECUCIÓN NOMINAL'!E17*'EJECUCIÓN REAL'!E$49</f>
        <v>0</v>
      </c>
      <c r="F17" s="42">
        <f>+'EJECUCIÓN NOMINAL'!F17*'EJECUCIÓN REAL'!F$49</f>
        <v>1416.3658310034189</v>
      </c>
      <c r="G17" s="42">
        <f>+'EJECUCIÓN NOMINAL'!G17*'EJECUCIÓN REAL'!G$49</f>
        <v>977.53035109221264</v>
      </c>
      <c r="H17" s="42">
        <f>+'EJECUCIÓN NOMINAL'!H17*'EJECUCIÓN REAL'!H$49</f>
        <v>3785.0546606833655</v>
      </c>
      <c r="I17" s="42">
        <f>+'EJECUCIÓN NOMINAL'!I17*'EJECUCIÓN REAL'!I$49</f>
        <v>3139.5943110642374</v>
      </c>
      <c r="J17" s="42">
        <f>+'EJECUCIÓN NOMINAL'!J17*'EJECUCIÓN REAL'!J$49</f>
        <v>700.80815377843612</v>
      </c>
      <c r="K17" s="42">
        <f>+'EJECUCIÓN NOMINAL'!K17*'EJECUCIÓN REAL'!K$49</f>
        <v>0</v>
      </c>
      <c r="L17" s="45">
        <f>+'EJECUCIÓN NOMINAL'!L17*'EJECUCIÓN REAL'!L$49</f>
        <v>2776.2658981583982</v>
      </c>
      <c r="M17" s="42">
        <f>+'EJECUCIÓN NOMINAL'!M17*'EJECUCIÓN REAL'!M$49</f>
        <v>0</v>
      </c>
      <c r="N17" s="42">
        <f>+'EJECUCIÓN NOMINAL'!N17*'EJECUCIÓN REAL'!N$49</f>
        <v>0</v>
      </c>
      <c r="O17" s="46">
        <f>+'EJECUCIÓN NOMINAL'!O17*'EJECUCIÓN REAL'!O$49</f>
        <v>0</v>
      </c>
      <c r="P17" s="42">
        <f>+'EJECUCIÓN NOMINAL'!P17*'EJECUCIÓN REAL'!P$49</f>
        <v>1907.1537869707461</v>
      </c>
      <c r="Q17" s="42">
        <f>+'EJECUCIÓN NOMINAL'!Q17*'EJECUCIÓN REAL'!Q$49</f>
        <v>0</v>
      </c>
      <c r="R17" s="46">
        <f>+'EJECUCIÓN NOMINAL'!R17*'EJECUCIÓN REAL'!R$49</f>
        <v>0</v>
      </c>
      <c r="S17" s="42">
        <f>+'EJECUCIÓN NOMINAL'!S17*'EJECUCIÓN REAL'!S$49</f>
        <v>0</v>
      </c>
      <c r="T17" s="42">
        <f>+'EJECUCIÓN NOMINAL'!T17*'EJECUCIÓN REAL'!T$49</f>
        <v>0</v>
      </c>
      <c r="U17" s="42">
        <f>+'EJECUCIÓN NOMINAL'!U17*'EJECUCIÓN REAL'!U$49</f>
        <v>0</v>
      </c>
      <c r="V17" s="42">
        <f>+'EJECUCIÓN NOMINAL'!V17*'EJECUCIÓN REAL'!V$49</f>
        <v>0</v>
      </c>
      <c r="W17" s="42">
        <f>+'EJECUCIÓN NOMINAL'!W17*'EJECUCIÓN REAL'!W$49</f>
        <v>0</v>
      </c>
      <c r="X17" s="42">
        <f>+'EJECUCIÓN NOMINAL'!X17*'EJECUCIÓN REAL'!X$49</f>
        <v>0</v>
      </c>
      <c r="Y17" s="42">
        <f>+'EJECUCIÓN NOMINAL'!Y17*'EJECUCIÓN REAL'!Y$49</f>
        <v>0</v>
      </c>
      <c r="Z17" s="42">
        <f>+'EJECUCIÓN NOMINAL'!Z17*'EJECUCIÓN REAL'!Z$49</f>
        <v>0</v>
      </c>
      <c r="AA17" s="42">
        <f>+'EJECUCIÓN NOMINAL'!AA17*'EJECUCIÓN REAL'!AA$49</f>
        <v>0</v>
      </c>
      <c r="AB17" s="42">
        <f>+'EJECUCIÓN NOMINAL'!AB17*'EJECUCIÓN REAL'!AB$49</f>
        <v>69.898116265561796</v>
      </c>
      <c r="AC17" s="42">
        <f>+'EJECUCIÓN NOMINAL'!AC17*'EJECUCIÓN REAL'!AC$49</f>
        <v>4296.5351847922784</v>
      </c>
      <c r="AD17" s="45">
        <f>+'EJECUCIÓN NOMINAL'!AD17*'EJECUCIÓN REAL'!AD$49</f>
        <v>1830.8856153827542</v>
      </c>
      <c r="AE17" s="42">
        <f>+'EJECUCIÓN NOMINAL'!AE17*'EJECUCIÓN REAL'!AE$49</f>
        <v>4257</v>
      </c>
      <c r="AG17" s="102" t="s">
        <v>86</v>
      </c>
    </row>
    <row r="18" spans="1:33" x14ac:dyDescent="0.25">
      <c r="A18" s="41" t="s">
        <v>46</v>
      </c>
      <c r="B18" s="42">
        <f>+'EJECUCIÓN NOMINAL'!B18*'EJECUCIÓN REAL'!B$49</f>
        <v>1075.1034350536797</v>
      </c>
      <c r="C18" s="42">
        <f>+'EJECUCIÓN NOMINAL'!C18*'EJECUCIÓN REAL'!C$49</f>
        <v>1064.9105328488999</v>
      </c>
      <c r="D18" s="42">
        <f>+'EJECUCIÓN NOMINAL'!D18*'EJECUCIÓN REAL'!D$49</f>
        <v>2897.2346957739469</v>
      </c>
      <c r="E18" s="42">
        <f>+'EJECUCIÓN NOMINAL'!E18*'EJECUCIÓN REAL'!E$49</f>
        <v>342.56141057052309</v>
      </c>
      <c r="F18" s="42">
        <f>+'EJECUCIÓN NOMINAL'!F18*'EJECUCIÓN REAL'!F$49</f>
        <v>1188.9484709576832</v>
      </c>
      <c r="G18" s="42">
        <f>+'EJECUCIÓN NOMINAL'!G18*'EJECUCIÓN REAL'!G$49</f>
        <v>1791.3598246403956</v>
      </c>
      <c r="H18" s="42">
        <f>+'EJECUCIÓN NOMINAL'!H18*'EJECUCIÓN REAL'!H$49</f>
        <v>1490.8997187443197</v>
      </c>
      <c r="I18" s="42">
        <f>+'EJECUCIÓN NOMINAL'!I18*'EJECUCIÓN REAL'!I$49</f>
        <v>1274.5671489685938</v>
      </c>
      <c r="J18" s="42">
        <f>+'EJECUCIÓN NOMINAL'!J18*'EJECUCIÓN REAL'!J$49</f>
        <v>3583.504121876384</v>
      </c>
      <c r="K18" s="42">
        <f>+'EJECUCIÓN NOMINAL'!K18*'EJECUCIÓN REAL'!K$49</f>
        <v>4999.1021068218715</v>
      </c>
      <c r="L18" s="45">
        <f>+'EJECUCIÓN NOMINAL'!L18*'EJECUCIÓN REAL'!L$49</f>
        <v>4416.3189055112362</v>
      </c>
      <c r="M18" s="42">
        <f>+'EJECUCIÓN NOMINAL'!M18*'EJECUCIÓN REAL'!M$49</f>
        <v>4528.2099974024832</v>
      </c>
      <c r="N18" s="42">
        <f>+'EJECUCIÓN NOMINAL'!N18*'EJECUCIÓN REAL'!N$49</f>
        <v>9131.1312107629274</v>
      </c>
      <c r="O18" s="46">
        <f>+'EJECUCIÓN NOMINAL'!O18*'EJECUCIÓN REAL'!O$49</f>
        <v>5808.4519998272099</v>
      </c>
      <c r="P18" s="42">
        <f>+'EJECUCIÓN NOMINAL'!P18*'EJECUCIÓN REAL'!P$49</f>
        <v>6327.0060985101509</v>
      </c>
      <c r="Q18" s="42">
        <f>+'EJECUCIÓN NOMINAL'!Q18*'EJECUCIÓN REAL'!Q$49</f>
        <v>9143.9676184042819</v>
      </c>
      <c r="R18" s="46">
        <f>+'EJECUCIÓN NOMINAL'!R18*'EJECUCIÓN REAL'!R$49</f>
        <v>8000.0195043301455</v>
      </c>
      <c r="S18" s="42">
        <f>+'EJECUCIÓN NOMINAL'!S18*'EJECUCIÓN REAL'!S$49</f>
        <v>13934.572189859793</v>
      </c>
      <c r="T18" s="42">
        <f>+'EJECUCIÓN NOMINAL'!T18*'EJECUCIÓN REAL'!T$49</f>
        <v>23274.61565047178</v>
      </c>
      <c r="U18" s="42">
        <f>+'EJECUCIÓN NOMINAL'!U18*'EJECUCIÓN REAL'!U$49</f>
        <v>14369.484044429582</v>
      </c>
      <c r="V18" s="42">
        <f>+'EJECUCIÓN NOMINAL'!V18*'EJECUCIÓN REAL'!V$49</f>
        <v>14189.408527400885</v>
      </c>
      <c r="W18" s="42">
        <f>+'EJECUCIÓN NOMINAL'!W18*'EJECUCIÓN REAL'!W$49</f>
        <v>13118.242965761716</v>
      </c>
      <c r="X18" s="42">
        <f>+'EJECUCIÓN NOMINAL'!X18*'EJECUCIÓN REAL'!X$49</f>
        <v>16039.442648847893</v>
      </c>
      <c r="Y18" s="42">
        <f>+'EJECUCIÓN NOMINAL'!Y18*'EJECUCIÓN REAL'!Y$49</f>
        <v>16274.294814616114</v>
      </c>
      <c r="Z18" s="42">
        <f>+'EJECUCIÓN NOMINAL'!Z18*'EJECUCIÓN REAL'!Z$49</f>
        <v>16815.287196547477</v>
      </c>
      <c r="AA18" s="42">
        <f>+'EJECUCIÓN NOMINAL'!AA18*'EJECUCIÓN REAL'!AA$49</f>
        <v>17400.941075954339</v>
      </c>
      <c r="AB18" s="42">
        <f>+'EJECUCIÓN NOMINAL'!AB18*'EJECUCIÓN REAL'!AB$49</f>
        <v>10701.587219091667</v>
      </c>
      <c r="AC18" s="42">
        <f>+'EJECUCIÓN NOMINAL'!AC18*'EJECUCIÓN REAL'!AC$49</f>
        <v>5193.3647459173462</v>
      </c>
      <c r="AD18" s="45">
        <f>+'EJECUCIÓN NOMINAL'!AD18*'EJECUCIÓN REAL'!AD$49</f>
        <v>11265.474022193803</v>
      </c>
      <c r="AE18" s="42">
        <f>+'EJECUCIÓN NOMINAL'!AE18*'EJECUCIÓN REAL'!AE$49</f>
        <v>7745</v>
      </c>
      <c r="AG18" s="27" t="s">
        <v>87</v>
      </c>
    </row>
    <row r="19" spans="1:33" x14ac:dyDescent="0.25">
      <c r="A19" s="53" t="s">
        <v>47</v>
      </c>
      <c r="B19" s="42">
        <f>+'EJECUCIÓN NOMINAL'!B19*'EJECUCIÓN REAL'!B$49</f>
        <v>109997.37857371189</v>
      </c>
      <c r="C19" s="42">
        <f>+'EJECUCIÓN NOMINAL'!C19*'EJECUCIÓN REAL'!C$49</f>
        <v>131734.59193533412</v>
      </c>
      <c r="D19" s="42">
        <f>+'EJECUCIÓN NOMINAL'!D19*'EJECUCIÓN REAL'!D$49</f>
        <v>128453.6426032148</v>
      </c>
      <c r="E19" s="42">
        <f>+'EJECUCIÓN NOMINAL'!E19*'EJECUCIÓN REAL'!E$49</f>
        <v>126483.12667770176</v>
      </c>
      <c r="F19" s="42">
        <f>+'EJECUCIÓN NOMINAL'!F19*'EJECUCIÓN REAL'!F$49</f>
        <v>127622.94928948091</v>
      </c>
      <c r="G19" s="42">
        <f>+'EJECUCIÓN NOMINAL'!G19*'EJECUCIÓN REAL'!G$49</f>
        <v>136090.15165955061</v>
      </c>
      <c r="H19" s="42">
        <f>+'EJECUCIÓN NOMINAL'!H19*'EJECUCIÓN REAL'!H$49</f>
        <v>146287.62126693755</v>
      </c>
      <c r="I19" s="42">
        <f>+'EJECUCIÓN NOMINAL'!I19*'EJECUCIÓN REAL'!I$49</f>
        <v>152208.99730505512</v>
      </c>
      <c r="J19" s="42">
        <f>+'EJECUCIÓN NOMINAL'!J19*'EJECUCIÓN REAL'!J$49</f>
        <v>157267.06017340027</v>
      </c>
      <c r="K19" s="42">
        <f>+'EJECUCIÓN NOMINAL'!K19*'EJECUCIÓN REAL'!K$49</f>
        <v>157619.01730265489</v>
      </c>
      <c r="L19" s="45">
        <f>+'EJECUCIÓN NOMINAL'!L19*'EJECUCIÓN REAL'!L$49</f>
        <v>113394.68840652391</v>
      </c>
      <c r="M19" s="42">
        <f>+'EJECUCIÓN NOMINAL'!M19*'EJECUCIÓN REAL'!M$49</f>
        <v>135515.7957021129</v>
      </c>
      <c r="N19" s="42">
        <f>+'EJECUCIÓN NOMINAL'!N19*'EJECUCIÓN REAL'!N$49</f>
        <v>158725.76722812949</v>
      </c>
      <c r="O19" s="46">
        <f>+'EJECUCIÓN NOMINAL'!O19*'EJECUCIÓN REAL'!O$49</f>
        <v>167022.37540653491</v>
      </c>
      <c r="P19" s="42">
        <f>+'EJECUCIÓN NOMINAL'!P19*'EJECUCIÓN REAL'!P$49</f>
        <v>191339.65162243327</v>
      </c>
      <c r="Q19" s="42">
        <f>+'EJECUCIÓN NOMINAL'!Q19*'EJECUCIÓN REAL'!Q$49</f>
        <v>194233.30322098269</v>
      </c>
      <c r="R19" s="46">
        <f>+'EJECUCIÓN NOMINAL'!R19*'EJECUCIÓN REAL'!R$49</f>
        <v>208574.54317309515</v>
      </c>
      <c r="S19" s="42">
        <f>+'EJECUCIÓN NOMINAL'!S19*'EJECUCIÓN REAL'!S$49</f>
        <v>215943.52122145606</v>
      </c>
      <c r="T19" s="42">
        <f>+'EJECUCIÓN NOMINAL'!T19*'EJECUCIÓN REAL'!T$49</f>
        <v>216975.08191096759</v>
      </c>
      <c r="U19" s="42">
        <f>+'EJECUCIÓN NOMINAL'!U19*'EJECUCIÓN REAL'!U$49</f>
        <v>251897.98002082441</v>
      </c>
      <c r="V19" s="42">
        <f>+'EJECUCIÓN NOMINAL'!V19*'EJECUCIÓN REAL'!V$49</f>
        <v>270908.5535769923</v>
      </c>
      <c r="W19" s="42">
        <f>+'EJECUCIÓN NOMINAL'!W19*'EJECUCIÓN REAL'!W$49</f>
        <v>284806.57723824377</v>
      </c>
      <c r="X19" s="42">
        <f>+'EJECUCIÓN NOMINAL'!X19*'EJECUCIÓN REAL'!X$49</f>
        <v>279844.98009699397</v>
      </c>
      <c r="Y19" s="42">
        <f>+'EJECUCIÓN NOMINAL'!Y19*'EJECUCIÓN REAL'!Y$49</f>
        <v>309695.33743683313</v>
      </c>
      <c r="Z19" s="42">
        <f>+'EJECUCIÓN NOMINAL'!Z19*'EJECUCIÓN REAL'!Z$49</f>
        <v>287968.36399394821</v>
      </c>
      <c r="AA19" s="42">
        <f>+'EJECUCIÓN NOMINAL'!AA19*'EJECUCIÓN REAL'!AA$49</f>
        <v>304591.35184620344</v>
      </c>
      <c r="AB19" s="42">
        <f>+'EJECUCIÓN NOMINAL'!AB19*'EJECUCIÓN REAL'!AB$49</f>
        <v>264821.38394297432</v>
      </c>
      <c r="AC19" s="42">
        <f>+'EJECUCIÓN NOMINAL'!AC19*'EJECUCIÓN REAL'!AC$49</f>
        <v>265121.37336293812</v>
      </c>
      <c r="AD19" s="45">
        <f>+'EJECUCIÓN NOMINAL'!AD19*'EJECUCIÓN REAL'!AD$49</f>
        <v>241199.87147961737</v>
      </c>
      <c r="AE19" s="42">
        <f>+'EJECUCIÓN NOMINAL'!AE19*'EJECUCIÓN REAL'!AE$49</f>
        <v>225789</v>
      </c>
      <c r="AG19" s="102" t="s">
        <v>88</v>
      </c>
    </row>
    <row r="20" spans="1:33" x14ac:dyDescent="0.25">
      <c r="A20" s="41" t="s">
        <v>48</v>
      </c>
      <c r="B20" s="42">
        <f>+'EJECUCIÓN NOMINAL'!B20*'EJECUCIÓN REAL'!B$49</f>
        <v>81655.606015254001</v>
      </c>
      <c r="C20" s="42">
        <f>+'EJECUCIÓN NOMINAL'!C20*'EJECUCIÓN REAL'!C$49</f>
        <v>91255.313331131605</v>
      </c>
      <c r="D20" s="42">
        <f>+'EJECUCIÓN NOMINAL'!D20*'EJECUCIÓN REAL'!D$49</f>
        <v>90168.171650338845</v>
      </c>
      <c r="E20" s="42">
        <f>+'EJECUCIÓN NOMINAL'!E20*'EJECUCIÓN REAL'!E$49</f>
        <v>91575.245388681025</v>
      </c>
      <c r="F20" s="42">
        <f>+'EJECUCIÓN NOMINAL'!F20*'EJECUCIÓN REAL'!F$49</f>
        <v>89040.723556671786</v>
      </c>
      <c r="G20" s="42">
        <f>+'EJECUCIÓN NOMINAL'!G20*'EJECUCIÓN REAL'!G$49</f>
        <v>91920.652934108221</v>
      </c>
      <c r="H20" s="42">
        <f>+'EJECUCIÓN NOMINAL'!H20*'EJECUCIÓN REAL'!H$49</f>
        <v>96975.076178843825</v>
      </c>
      <c r="I20" s="42">
        <f>+'EJECUCIÓN NOMINAL'!I20*'EJECUCIÓN REAL'!I$49</f>
        <v>105397.58160178323</v>
      </c>
      <c r="J20" s="42">
        <f>+'EJECUCIÓN NOMINAL'!J20*'EJECUCIÓN REAL'!J$49</f>
        <v>110017.93431178854</v>
      </c>
      <c r="K20" s="42">
        <f>+'EJECUCIÓN NOMINAL'!K20*'EJECUCIÓN REAL'!K$49</f>
        <v>110218.46055422808</v>
      </c>
      <c r="L20" s="45">
        <f>+'EJECUCIÓN NOMINAL'!L20*'EJECUCIÓN REAL'!L$49</f>
        <v>76484.19243099686</v>
      </c>
      <c r="M20" s="42">
        <f>+'EJECUCIÓN NOMINAL'!M20*'EJECUCIÓN REAL'!M$49</f>
        <v>91720.570839206412</v>
      </c>
      <c r="N20" s="42">
        <f>+'EJECUCIÓN NOMINAL'!N20*'EJECUCIÓN REAL'!N$49</f>
        <v>108765.42500014028</v>
      </c>
      <c r="O20" s="46">
        <f>+'EJECUCIÓN NOMINAL'!O20*'EJECUCIÓN REAL'!O$49</f>
        <v>112494.76209422293</v>
      </c>
      <c r="P20" s="42">
        <f>+'EJECUCIÓN NOMINAL'!P20*'EJECUCIÓN REAL'!P$49</f>
        <v>128412.94074627904</v>
      </c>
      <c r="Q20" s="42">
        <f>+'EJECUCIÓN NOMINAL'!Q20*'EJECUCIÓN REAL'!Q$49</f>
        <v>138410.54222342031</v>
      </c>
      <c r="R20" s="46">
        <f>+'EJECUCIÓN NOMINAL'!R20*'EJECUCIÓN REAL'!R$49</f>
        <v>148616.9631239197</v>
      </c>
      <c r="S20" s="42">
        <f>+'EJECUCIÓN NOMINAL'!S20*'EJECUCIÓN REAL'!S$49</f>
        <v>158837.28704562993</v>
      </c>
      <c r="T20" s="42">
        <f>+'EJECUCIÓN NOMINAL'!T20*'EJECUCIÓN REAL'!T$49</f>
        <v>153846.96748944404</v>
      </c>
      <c r="U20" s="42">
        <f>+'EJECUCIÓN NOMINAL'!U20*'EJECUCIÓN REAL'!U$49</f>
        <v>178071.13535612423</v>
      </c>
      <c r="V20" s="42">
        <f>+'EJECUCIÓN NOMINAL'!V20*'EJECUCIÓN REAL'!V$49</f>
        <v>195668.30528297939</v>
      </c>
      <c r="W20" s="42">
        <f>+'EJECUCIÓN NOMINAL'!W20*'EJECUCIÓN REAL'!W$49</f>
        <v>207575.2313271396</v>
      </c>
      <c r="X20" s="42">
        <f>+'EJECUCIÓN NOMINAL'!X20*'EJECUCIÓN REAL'!X$49</f>
        <v>200967.20686499905</v>
      </c>
      <c r="Y20" s="42">
        <f>+'EJECUCIÓN NOMINAL'!Y20*'EJECUCIÓN REAL'!Y$49</f>
        <v>226209.99420300522</v>
      </c>
      <c r="Z20" s="42">
        <f>+'EJECUCIÓN NOMINAL'!Z20*'EJECUCIÓN REAL'!Z$49</f>
        <v>200299.91633150371</v>
      </c>
      <c r="AA20" s="42">
        <f>+'EJECUCIÓN NOMINAL'!AA20*'EJECUCIÓN REAL'!AA$49</f>
        <v>210748.89097639156</v>
      </c>
      <c r="AB20" s="42">
        <f>+'EJECUCIÓN NOMINAL'!AB20*'EJECUCIÓN REAL'!AB$49</f>
        <v>176420.51096309634</v>
      </c>
      <c r="AC20" s="42">
        <f>+'EJECUCIÓN NOMINAL'!AC20*'EJECUCIÓN REAL'!AC$49</f>
        <v>174508.60085487409</v>
      </c>
      <c r="AD20" s="45">
        <f>+'EJECUCIÓN NOMINAL'!AD20*'EJECUCIÓN REAL'!AD$49</f>
        <v>163486.42472643557</v>
      </c>
      <c r="AE20" s="42">
        <f>+'EJECUCIÓN NOMINAL'!AE20*'EJECUCIÓN REAL'!AE$49</f>
        <v>146679</v>
      </c>
      <c r="AG20" s="27" t="s">
        <v>89</v>
      </c>
    </row>
    <row r="21" spans="1:33" x14ac:dyDescent="0.25">
      <c r="A21" s="47" t="s">
        <v>49</v>
      </c>
      <c r="B21" s="48">
        <f>+'EJECUCIÓN NOMINAL'!B21*'EJECUCIÓN REAL'!B$49</f>
        <v>63016.431408258206</v>
      </c>
      <c r="C21" s="48">
        <f>+'EJECUCIÓN NOMINAL'!C21*'EJECUCIÓN REAL'!C$49</f>
        <v>74667.978289646067</v>
      </c>
      <c r="D21" s="48">
        <f>+'EJECUCIÓN NOMINAL'!D21*'EJECUCIÓN REAL'!D$49</f>
        <v>75333.433383834141</v>
      </c>
      <c r="E21" s="48">
        <f>+'EJECUCIÓN NOMINAL'!E21*'EJECUCIÓN REAL'!E$49</f>
        <v>75824.18865860696</v>
      </c>
      <c r="F21" s="48">
        <f>+'EJECUCIÓN NOMINAL'!F21*'EJECUCIÓN REAL'!F$49</f>
        <v>73915.136575610159</v>
      </c>
      <c r="G21" s="48">
        <f>+'EJECUCIÓN NOMINAL'!G21*'EJECUCIÓN REAL'!G$49</f>
        <v>74596.745483277424</v>
      </c>
      <c r="H21" s="48">
        <f>+'EJECUCIÓN NOMINAL'!H21*'EJECUCIÓN REAL'!H$49</f>
        <v>77184.677107654235</v>
      </c>
      <c r="I21" s="48">
        <f>+'EJECUCIÓN NOMINAL'!I21*'EJECUCIÓN REAL'!I$49</f>
        <v>85207.723365546</v>
      </c>
      <c r="J21" s="48">
        <f>+'EJECUCIÓN NOMINAL'!J21*'EJECUCIÓN REAL'!J$49</f>
        <v>88463.005241839579</v>
      </c>
      <c r="K21" s="48">
        <f>+'EJECUCIÓN NOMINAL'!K21*'EJECUCIÓN REAL'!K$49</f>
        <v>89757.075848229157</v>
      </c>
      <c r="L21" s="49">
        <f>+'EJECUCIÓN NOMINAL'!L21*'EJECUCIÓN REAL'!L$49</f>
        <v>61025.498757508998</v>
      </c>
      <c r="M21" s="48">
        <f>+'EJECUCIÓN NOMINAL'!M21*'EJECUCIÓN REAL'!M$49</f>
        <v>67336.343060230574</v>
      </c>
      <c r="N21" s="48">
        <f>+'EJECUCIÓN NOMINAL'!N21*'EJECUCIÓN REAL'!N$49</f>
        <v>85164.960574005599</v>
      </c>
      <c r="O21" s="50">
        <f>+'EJECUCIÓN NOMINAL'!O21*'EJECUCIÓN REAL'!O$49</f>
        <v>86669.076567299358</v>
      </c>
      <c r="P21" s="48">
        <f>+'EJECUCIÓN NOMINAL'!P21*'EJECUCIÓN REAL'!P$49</f>
        <v>106542.16307926329</v>
      </c>
      <c r="Q21" s="48">
        <f>+'EJECUCIÓN NOMINAL'!Q21*'EJECUCIÓN REAL'!Q$49</f>
        <v>110294.81054598732</v>
      </c>
      <c r="R21" s="50">
        <f>+'EJECUCIÓN NOMINAL'!R21*'EJECUCIÓN REAL'!R$49</f>
        <v>121257.00992906607</v>
      </c>
      <c r="S21" s="48">
        <f>+'EJECUCIÓN NOMINAL'!S21*'EJECUCIÓN REAL'!S$49</f>
        <v>130424.8989930883</v>
      </c>
      <c r="T21" s="48">
        <f>+'EJECUCIÓN NOMINAL'!T21*'EJECUCIÓN REAL'!T$49</f>
        <v>124467.84312718512</v>
      </c>
      <c r="U21" s="48">
        <f>+'EJECUCIÓN NOMINAL'!U21*'EJECUCIÓN REAL'!U$49</f>
        <v>144968.12833719928</v>
      </c>
      <c r="V21" s="48">
        <f>+'EJECUCIÓN NOMINAL'!V21*'EJECUCIÓN REAL'!V$49</f>
        <v>163287.34736147479</v>
      </c>
      <c r="W21" s="48">
        <f>+'EJECUCIÓN NOMINAL'!W21*'EJECUCIÓN REAL'!W$49</f>
        <v>172242.67226659396</v>
      </c>
      <c r="X21" s="48">
        <f>+'EJECUCIÓN NOMINAL'!X21*'EJECUCIÓN REAL'!X$49</f>
        <v>168857.39719201627</v>
      </c>
      <c r="Y21" s="48">
        <f>+'EJECUCIÓN NOMINAL'!Y21*'EJECUCIÓN REAL'!Y$49</f>
        <v>190965.87441241095</v>
      </c>
      <c r="Z21" s="48">
        <f>+'EJECUCIÓN NOMINAL'!Z21*'EJECUCIÓN REAL'!Z$49</f>
        <v>168526.67480694022</v>
      </c>
      <c r="AA21" s="48">
        <f>+'EJECUCIÓN NOMINAL'!AA21*'EJECUCIÓN REAL'!AA$49</f>
        <v>172698.95796199975</v>
      </c>
      <c r="AB21" s="48">
        <f>+'EJECUCIÓN NOMINAL'!AB21*'EJECUCIÓN REAL'!AB$49</f>
        <v>140761.5473591999</v>
      </c>
      <c r="AC21" s="48">
        <f>+'EJECUCIÓN NOMINAL'!AC21*'EJECUCIÓN REAL'!AC$49</f>
        <v>143465.92797703468</v>
      </c>
      <c r="AD21" s="49">
        <f>+'EJECUCIÓN NOMINAL'!AD21*'EJECUCIÓN REAL'!AD$49</f>
        <v>132461.31835559479</v>
      </c>
      <c r="AE21" s="48">
        <f>+'EJECUCIÓN NOMINAL'!AE21*'EJECUCIÓN REAL'!AE$49</f>
        <v>112746</v>
      </c>
      <c r="AG21" s="102" t="s">
        <v>90</v>
      </c>
    </row>
    <row r="22" spans="1:33" x14ac:dyDescent="0.25">
      <c r="A22" s="47" t="s">
        <v>50</v>
      </c>
      <c r="B22" s="48">
        <f>+'EJECUCIÓN NOMINAL'!B22*'EJECUCIÓN REAL'!B$49</f>
        <v>18639.174606995799</v>
      </c>
      <c r="C22" s="48">
        <f>+'EJECUCIÓN NOMINAL'!C22*'EJECUCIÓN REAL'!C$49</f>
        <v>16587.335041485549</v>
      </c>
      <c r="D22" s="48">
        <f>+'EJECUCIÓN NOMINAL'!D22*'EJECUCIÓN REAL'!D$49</f>
        <v>14834.738266504708</v>
      </c>
      <c r="E22" s="48">
        <f>+'EJECUCIÓN NOMINAL'!E22*'EJECUCIÓN REAL'!E$49</f>
        <v>3793.9256737966057</v>
      </c>
      <c r="F22" s="48">
        <f>+'EJECUCIÓN NOMINAL'!F22*'EJECUCIÓN REAL'!F$49</f>
        <v>4032.3623601234162</v>
      </c>
      <c r="G22" s="48">
        <f>+'EJECUCIÓN NOMINAL'!G22*'EJECUCIÓN REAL'!G$49</f>
        <v>4764.0745489784704</v>
      </c>
      <c r="H22" s="48">
        <f>+'EJECUCIÓN NOMINAL'!H22*'EJECUCIÓN REAL'!H$49</f>
        <v>5276.5057980829115</v>
      </c>
      <c r="I22" s="48">
        <f>+'EJECUCIÓN NOMINAL'!I22*'EJECUCIÓN REAL'!I$49</f>
        <v>4560.7332916356718</v>
      </c>
      <c r="J22" s="48">
        <f>+'EJECUCIÓN NOMINAL'!J22*'EJECUCIÓN REAL'!J$49</f>
        <v>5456.7395812200275</v>
      </c>
      <c r="K22" s="48">
        <f>+'EJECUCIÓN NOMINAL'!K22*'EJECUCIÓN REAL'!K$49</f>
        <v>4553.6898991325816</v>
      </c>
      <c r="L22" s="49">
        <f>+'EJECUCIÓN NOMINAL'!L22*'EJECUCIÓN REAL'!L$49</f>
        <v>4485.1453540703696</v>
      </c>
      <c r="M22" s="48">
        <f>+'EJECUCIÓN NOMINAL'!M22*'EJECUCIÓN REAL'!M$49</f>
        <v>6738.1684408575793</v>
      </c>
      <c r="N22" s="48">
        <f>+'EJECUCIÓN NOMINAL'!N22*'EJECUCIÓN REAL'!N$49</f>
        <v>7211.5793903196445</v>
      </c>
      <c r="O22" s="50">
        <f>+'EJECUCIÓN NOMINAL'!O22*'EJECUCIÓN REAL'!O$49</f>
        <v>6889.5236855779358</v>
      </c>
      <c r="P22" s="48">
        <f>+'EJECUCIÓN NOMINAL'!P22*'EJECUCIÓN REAL'!P$49</f>
        <v>6544.8773494603283</v>
      </c>
      <c r="Q22" s="48">
        <f>+'EJECUCIÓN NOMINAL'!Q22*'EJECUCIÓN REAL'!Q$49</f>
        <v>8022.5282233639655</v>
      </c>
      <c r="R22" s="50">
        <f>+'EJECUCIÓN NOMINAL'!R22*'EJECUCIÓN REAL'!R$49</f>
        <v>8163.7981543630522</v>
      </c>
      <c r="S22" s="48">
        <f>+'EJECUCIÓN NOMINAL'!S22*'EJECUCIÓN REAL'!S$49</f>
        <v>8106.8376877676201</v>
      </c>
      <c r="T22" s="48">
        <f>+'EJECUCIÓN NOMINAL'!T22*'EJECUCIÓN REAL'!T$49</f>
        <v>8189.6171327407155</v>
      </c>
      <c r="U22" s="48">
        <f>+'EJECUCIÓN NOMINAL'!U22*'EJECUCIÓN REAL'!U$49</f>
        <v>9069.3482934887688</v>
      </c>
      <c r="V22" s="48">
        <f>+'EJECUCIÓN NOMINAL'!V22*'EJECUCIÓN REAL'!V$49</f>
        <v>9113.9662464459525</v>
      </c>
      <c r="W22" s="48">
        <f>+'EJECUCIÓN NOMINAL'!W22*'EJECUCIÓN REAL'!W$49</f>
        <v>9337.6875715118604</v>
      </c>
      <c r="X22" s="48">
        <f>+'EJECUCIÓN NOMINAL'!X22*'EJECUCIÓN REAL'!X$49</f>
        <v>9163.9232100422741</v>
      </c>
      <c r="Y22" s="48">
        <f>+'EJECUCIÓN NOMINAL'!Y22*'EJECUCIÓN REAL'!Y$49</f>
        <v>9619.4483372075883</v>
      </c>
      <c r="Z22" s="48">
        <f>+'EJECUCIÓN NOMINAL'!Z22*'EJECUCIÓN REAL'!Z$49</f>
        <v>10227.012115718871</v>
      </c>
      <c r="AA22" s="48">
        <f>+'EJECUCIÓN NOMINAL'!AA22*'EJECUCIÓN REAL'!AA$49</f>
        <v>9879.8780557664359</v>
      </c>
      <c r="AB22" s="48">
        <f>+'EJECUCIÓN NOMINAL'!AB22*'EJECUCIÓN REAL'!AB$49</f>
        <v>8796.6766481431678</v>
      </c>
      <c r="AC22" s="48">
        <f>+'EJECUCIÓN NOMINAL'!AC22*'EJECUCIÓN REAL'!AC$49</f>
        <v>8997.1590913788405</v>
      </c>
      <c r="AD22" s="49">
        <f>+'EJECUCIÓN NOMINAL'!AD22*'EJECUCIÓN REAL'!AD$49</f>
        <v>10178.149066160042</v>
      </c>
      <c r="AE22" s="48">
        <f>+'EJECUCIÓN NOMINAL'!AE22*'EJECUCIÓN REAL'!AE$49</f>
        <v>11693</v>
      </c>
      <c r="AG22" s="27" t="s">
        <v>91</v>
      </c>
    </row>
    <row r="23" spans="1:33" x14ac:dyDescent="0.25">
      <c r="A23" s="47" t="s">
        <v>51</v>
      </c>
      <c r="B23" s="48">
        <f>+'EJECUCIÓN NOMINAL'!B23*'EJECUCIÓN REAL'!B$49</f>
        <v>0</v>
      </c>
      <c r="C23" s="48">
        <f>+'EJECUCIÓN NOMINAL'!C23*'EJECUCIÓN REAL'!C$49</f>
        <v>0</v>
      </c>
      <c r="D23" s="48">
        <f>+'EJECUCIÓN NOMINAL'!D23*'EJECUCIÓN REAL'!D$49</f>
        <v>0</v>
      </c>
      <c r="E23" s="48">
        <f>+'EJECUCIÓN NOMINAL'!E23*'EJECUCIÓN REAL'!E$49</f>
        <v>11957.131056277456</v>
      </c>
      <c r="F23" s="48">
        <f>+'EJECUCIÓN NOMINAL'!F23*'EJECUCIÓN REAL'!F$49</f>
        <v>11093.224620938203</v>
      </c>
      <c r="G23" s="48">
        <f>+'EJECUCIÓN NOMINAL'!G23*'EJECUCIÓN REAL'!G$49</f>
        <v>12559.832901852331</v>
      </c>
      <c r="H23" s="48">
        <f>+'EJECUCIÓN NOMINAL'!H23*'EJECUCIÓN REAL'!H$49</f>
        <v>14513.893273106696</v>
      </c>
      <c r="I23" s="48">
        <f>+'EJECUCIÓN NOMINAL'!I23*'EJECUCIÓN REAL'!I$49</f>
        <v>15629.124944601423</v>
      </c>
      <c r="J23" s="48">
        <f>+'EJECUCIÓN NOMINAL'!J23*'EJECUCIÓN REAL'!J$49</f>
        <v>16098.189488728944</v>
      </c>
      <c r="K23" s="48">
        <f>+'EJECUCIÓN NOMINAL'!K23*'EJECUCIÓN REAL'!K$49</f>
        <v>15907.694806866326</v>
      </c>
      <c r="L23" s="49">
        <f>+'EJECUCIÓN NOMINAL'!L23*'EJECUCIÓN REAL'!L$49</f>
        <v>10973.548319417487</v>
      </c>
      <c r="M23" s="48">
        <f>+'EJECUCIÓN NOMINAL'!M23*'EJECUCIÓN REAL'!M$49</f>
        <v>17646.059338118263</v>
      </c>
      <c r="N23" s="48">
        <f>+'EJECUCIÓN NOMINAL'!N23*'EJECUCIÓN REAL'!N$49</f>
        <v>16388.885035815551</v>
      </c>
      <c r="O23" s="50">
        <f>+'EJECUCIÓN NOMINAL'!O23*'EJECUCIÓN REAL'!O$49</f>
        <v>18936.161841345638</v>
      </c>
      <c r="P23" s="48">
        <f>+'EJECUCIÓN NOMINAL'!P23*'EJECUCIÓN REAL'!P$49</f>
        <v>15316.536223675042</v>
      </c>
      <c r="Q23" s="48">
        <f>+'EJECUCIÓN NOMINAL'!Q23*'EJECUCIÓN REAL'!Q$49</f>
        <v>20073.76517122165</v>
      </c>
      <c r="R23" s="50">
        <f>+'EJECUCIÓN NOMINAL'!R23*'EJECUCIÓN REAL'!R$49</f>
        <v>19198.182003981085</v>
      </c>
      <c r="S23" s="48">
        <f>+'EJECUCIÓN NOMINAL'!S23*'EJECUCIÓN REAL'!S$49</f>
        <v>20305.550364774026</v>
      </c>
      <c r="T23" s="48">
        <f>+'EJECUCIÓN NOMINAL'!T23*'EJECUCIÓN REAL'!T$49</f>
        <v>21189.507229518225</v>
      </c>
      <c r="U23" s="48">
        <f>+'EJECUCIÓN NOMINAL'!U23*'EJECUCIÓN REAL'!U$49</f>
        <v>24033.658725436177</v>
      </c>
      <c r="V23" s="48">
        <f>+'EJECUCIÓN NOMINAL'!V23*'EJECUCIÓN REAL'!V$49</f>
        <v>23266.991675058631</v>
      </c>
      <c r="W23" s="48">
        <f>+'EJECUCIÓN NOMINAL'!W23*'EJECUCIÓN REAL'!W$49</f>
        <v>25994.87148903378</v>
      </c>
      <c r="X23" s="48">
        <f>+'EJECUCIÓN NOMINAL'!X23*'EJECUCIÓN REAL'!X$49</f>
        <v>22945.886462940496</v>
      </c>
      <c r="Y23" s="48">
        <f>+'EJECUCIÓN NOMINAL'!Y23*'EJECUCIÓN REAL'!Y$49</f>
        <v>25624.671453386673</v>
      </c>
      <c r="Z23" s="48">
        <f>+'EJECUCIÓN NOMINAL'!Z23*'EJECUCIÓN REAL'!Z$49</f>
        <v>21546.229408844614</v>
      </c>
      <c r="AA23" s="48">
        <f>+'EJECUCIÓN NOMINAL'!AA23*'EJECUCIÓN REAL'!AA$49</f>
        <v>28165.374770062725</v>
      </c>
      <c r="AB23" s="48">
        <f>+'EJECUCIÓN NOMINAL'!AB23*'EJECUCIÓN REAL'!AB$49</f>
        <v>26862.286955753229</v>
      </c>
      <c r="AC23" s="48">
        <f>+'EJECUCIÓN NOMINAL'!AC23*'EJECUCIÓN REAL'!AC$49</f>
        <v>22045.513786460571</v>
      </c>
      <c r="AD23" s="49">
        <f>+'EJECUCIÓN NOMINAL'!AD23*'EJECUCIÓN REAL'!AD$49</f>
        <v>20846.957304680724</v>
      </c>
      <c r="AE23" s="48">
        <f>+'EJECUCIÓN NOMINAL'!AE23*'EJECUCIÓN REAL'!AE$49</f>
        <v>22240</v>
      </c>
      <c r="AG23" s="102" t="s">
        <v>92</v>
      </c>
    </row>
    <row r="24" spans="1:33" x14ac:dyDescent="0.25">
      <c r="A24" s="41" t="s">
        <v>52</v>
      </c>
      <c r="B24" s="42">
        <f>+'EJECUCIÓN NOMINAL'!B24*'EJECUCIÓN REAL'!B$49</f>
        <v>2057.9020491884485</v>
      </c>
      <c r="C24" s="42">
        <f>+'EJECUCIÓN NOMINAL'!C24*'EJECUCIÓN REAL'!C$49</f>
        <v>1036.7696425510849</v>
      </c>
      <c r="D24" s="42">
        <f>+'EJECUCIÓN NOMINAL'!D24*'EJECUCIÓN REAL'!D$49</f>
        <v>1637.9153848948799</v>
      </c>
      <c r="E24" s="42">
        <f>+'EJECUCIÓN NOMINAL'!E24*'EJECUCIÓN REAL'!E$49</f>
        <v>6604.2326260736991</v>
      </c>
      <c r="F24" s="42">
        <f>+'EJECUCIÓN NOMINAL'!F24*'EJECUCIÓN REAL'!F$49</f>
        <v>5118.9340044198152</v>
      </c>
      <c r="G24" s="42">
        <f>+'EJECUCIÓN NOMINAL'!G24*'EJECUCIÓN REAL'!G$49</f>
        <v>12291.889799946148</v>
      </c>
      <c r="H24" s="42">
        <f>+'EJECUCIÓN NOMINAL'!H24*'EJECUCIÓN REAL'!H$49</f>
        <v>12330.309765235459</v>
      </c>
      <c r="I24" s="42">
        <f>+'EJECUCIÓN NOMINAL'!I24*'EJECUCIÓN REAL'!I$49</f>
        <v>9845.5778869369296</v>
      </c>
      <c r="J24" s="42">
        <f>+'EJECUCIÓN NOMINAL'!J24*'EJECUCIÓN REAL'!J$49</f>
        <v>11451.302877089498</v>
      </c>
      <c r="K24" s="42">
        <f>+'EJECUCIÓN NOMINAL'!K24*'EJECUCIÓN REAL'!K$49</f>
        <v>14215.119275881389</v>
      </c>
      <c r="L24" s="45">
        <f>+'EJECUCIÓN NOMINAL'!L24*'EJECUCIÓN REAL'!L$49</f>
        <v>9225.8952588154116</v>
      </c>
      <c r="M24" s="42">
        <f>+'EJECUCIÓN NOMINAL'!M24*'EJECUCIÓN REAL'!M$49</f>
        <v>11472.004772014086</v>
      </c>
      <c r="N24" s="42">
        <f>+'EJECUCIÓN NOMINAL'!N24*'EJECUCIÓN REAL'!N$49</f>
        <v>9052.3660489331396</v>
      </c>
      <c r="O24" s="46">
        <f>+'EJECUCIÓN NOMINAL'!O24*'EJECUCIÓN REAL'!O$49</f>
        <v>7222.0464818393602</v>
      </c>
      <c r="P24" s="42">
        <f>+'EJECUCIÓN NOMINAL'!P24*'EJECUCIÓN REAL'!P$49</f>
        <v>10025.823181260288</v>
      </c>
      <c r="Q24" s="42">
        <f>+'EJECUCIÓN NOMINAL'!Q24*'EJECUCIÓN REAL'!Q$49</f>
        <v>6459.4909154322186</v>
      </c>
      <c r="R24" s="46">
        <f>+'EJECUCIÓN NOMINAL'!R24*'EJECUCIÓN REAL'!R$49</f>
        <v>5799.9533317346404</v>
      </c>
      <c r="S24" s="42">
        <f>+'EJECUCIÓN NOMINAL'!S24*'EJECUCIÓN REAL'!S$49</f>
        <v>5449.7114794631825</v>
      </c>
      <c r="T24" s="42">
        <f>+'EJECUCIÓN NOMINAL'!T24*'EJECUCIÓN REAL'!T$49</f>
        <v>5282.4711807873728</v>
      </c>
      <c r="U24" s="42">
        <f>+'EJECUCIÓN NOMINAL'!U24*'EJECUCIÓN REAL'!U$49</f>
        <v>4234.6495573476996</v>
      </c>
      <c r="V24" s="42">
        <f>+'EJECUCIÓN NOMINAL'!V24*'EJECUCIÓN REAL'!V$49</f>
        <v>3601.9267800325324</v>
      </c>
      <c r="W24" s="42">
        <f>+'EJECUCIÓN NOMINAL'!W24*'EJECUCIÓN REAL'!W$49</f>
        <v>4505.3987217188123</v>
      </c>
      <c r="X24" s="42">
        <f>+'EJECUCIÓN NOMINAL'!X24*'EJECUCIÓN REAL'!X$49</f>
        <v>6318.8806836399481</v>
      </c>
      <c r="Y24" s="42">
        <f>+'EJECUCIÓN NOMINAL'!Y24*'EJECUCIÓN REAL'!Y$49</f>
        <v>7551.3207626860458</v>
      </c>
      <c r="Z24" s="42">
        <f>+'EJECUCIÓN NOMINAL'!Z24*'EJECUCIÓN REAL'!Z$49</f>
        <v>13959.199860975503</v>
      </c>
      <c r="AA24" s="42">
        <f>+'EJECUCIÓN NOMINAL'!AA24*'EJECUCIÓN REAL'!AA$49</f>
        <v>16647.430717366751</v>
      </c>
      <c r="AB24" s="42">
        <f>+'EJECUCIÓN NOMINAL'!AB24*'EJECUCIÓN REAL'!AB$49</f>
        <v>20307.338540823468</v>
      </c>
      <c r="AC24" s="42">
        <f>+'EJECUCIÓN NOMINAL'!AC24*'EJECUCIÓN REAL'!AC$49</f>
        <v>18546.847659496801</v>
      </c>
      <c r="AD24" s="45">
        <f>+'EJECUCIÓN NOMINAL'!AD24*'EJECUCIÓN REAL'!AD$49</f>
        <v>9042.3639449548591</v>
      </c>
      <c r="AE24" s="42">
        <f>+'EJECUCIÓN NOMINAL'!AE24*'EJECUCIÓN REAL'!AE$49</f>
        <v>9085</v>
      </c>
      <c r="AG24" s="27" t="s">
        <v>93</v>
      </c>
    </row>
    <row r="25" spans="1:33" x14ac:dyDescent="0.25">
      <c r="A25" s="41" t="s">
        <v>53</v>
      </c>
      <c r="B25" s="42">
        <f>+'EJECUCIÓN NOMINAL'!B25*'EJECUCIÓN REAL'!B$49</f>
        <v>26283.870509269433</v>
      </c>
      <c r="C25" s="42">
        <f>+'EJECUCIÓN NOMINAL'!C25*'EJECUCIÓN REAL'!C$49</f>
        <v>39442.508961651423</v>
      </c>
      <c r="D25" s="42">
        <f>+'EJECUCIÓN NOMINAL'!D25*'EJECUCIÓN REAL'!D$49</f>
        <v>36647.555567981079</v>
      </c>
      <c r="E25" s="42">
        <f>+'EJECUCIÓN NOMINAL'!E25*'EJECUCIÓN REAL'!E$49</f>
        <v>28303.648662947049</v>
      </c>
      <c r="F25" s="42">
        <f>+'EJECUCIÓN NOMINAL'!F25*'EJECUCIÓN REAL'!F$49</f>
        <v>33463.291728389304</v>
      </c>
      <c r="G25" s="42">
        <f>+'EJECUCIÓN NOMINAL'!G25*'EJECUCIÓN REAL'!G$49</f>
        <v>31877.608925496235</v>
      </c>
      <c r="H25" s="42">
        <f>+'EJECUCIÓN NOMINAL'!H25*'EJECUCIÓN REAL'!H$49</f>
        <v>36982.235322858265</v>
      </c>
      <c r="I25" s="42">
        <f>+'EJECUCIÓN NOMINAL'!I25*'EJECUCIÓN REAL'!I$49</f>
        <v>36965.837816334977</v>
      </c>
      <c r="J25" s="42">
        <f>+'EJECUCIÓN NOMINAL'!J25*'EJECUCIÓN REAL'!J$49</f>
        <v>35797.822984522223</v>
      </c>
      <c r="K25" s="42">
        <f>+'EJECUCIÓN NOMINAL'!K25*'EJECUCIÓN REAL'!K$49</f>
        <v>33185.437472545411</v>
      </c>
      <c r="L25" s="45">
        <f>+'EJECUCIÓN NOMINAL'!L25*'EJECUCIÓN REAL'!L$49</f>
        <v>27684.600716711477</v>
      </c>
      <c r="M25" s="42">
        <f>+'EJECUCIÓN NOMINAL'!M25*'EJECUCIÓN REAL'!M$49</f>
        <v>32323.220090892071</v>
      </c>
      <c r="N25" s="42">
        <f>+'EJECUCIÓN NOMINAL'!N25*'EJECUCIÓN REAL'!N$49</f>
        <v>40907.976179055462</v>
      </c>
      <c r="O25" s="46">
        <f>+'EJECUCIÓN NOMINAL'!O25*'EJECUCIÓN REAL'!O$49</f>
        <v>47305.566830472759</v>
      </c>
      <c r="P25" s="42">
        <f>+'EJECUCIÓN NOMINAL'!P25*'EJECUCIÓN REAL'!P$49</f>
        <v>52875.916777879604</v>
      </c>
      <c r="Q25" s="42">
        <f>+'EJECUCIÓN NOMINAL'!Q25*'EJECUCIÓN REAL'!Q$49</f>
        <v>49343.333381773897</v>
      </c>
      <c r="R25" s="46">
        <f>+'EJECUCIÓN NOMINAL'!R25*'EJECUCIÓN REAL'!R$49</f>
        <v>54160.464466327532</v>
      </c>
      <c r="S25" s="42">
        <f>+'EJECUCIÓN NOMINAL'!S25*'EJECUCIÓN REAL'!S$49</f>
        <v>51656.522696362808</v>
      </c>
      <c r="T25" s="42">
        <f>+'EJECUCIÓN NOMINAL'!T25*'EJECUCIÓN REAL'!T$49</f>
        <v>57845.643240736077</v>
      </c>
      <c r="U25" s="42">
        <f>+'EJECUCIÓN NOMINAL'!U25*'EJECUCIÓN REAL'!U$49</f>
        <v>69592.195107353007</v>
      </c>
      <c r="V25" s="42">
        <f>+'EJECUCIÓN NOMINAL'!V25*'EJECUCIÓN REAL'!V$49</f>
        <v>71656.51306337447</v>
      </c>
      <c r="W25" s="42">
        <f>+'EJECUCIÓN NOMINAL'!W25*'EJECUCIÓN REAL'!W$49</f>
        <v>72725.947189385377</v>
      </c>
      <c r="X25" s="42">
        <f>+'EJECUCIÓN NOMINAL'!X25*'EJECUCIÓN REAL'!X$49</f>
        <v>72558.892548354968</v>
      </c>
      <c r="Y25" s="42">
        <f>+'EJECUCIÓN NOMINAL'!Y25*'EJECUCIÓN REAL'!Y$49</f>
        <v>75934.022471142045</v>
      </c>
      <c r="Z25" s="42">
        <f>+'EJECUCIÓN NOMINAL'!Z25*'EJECUCIÓN REAL'!Z$49</f>
        <v>73709.24780146897</v>
      </c>
      <c r="AA25" s="42">
        <f>+'EJECUCIÓN NOMINAL'!AA25*'EJECUCIÓN REAL'!AA$49</f>
        <v>77195.030152445092</v>
      </c>
      <c r="AB25" s="42">
        <f>+'EJECUCIÓN NOMINAL'!AB25*'EJECUCIÓN REAL'!AB$49</f>
        <v>68093.534439054289</v>
      </c>
      <c r="AC25" s="42">
        <f>+'EJECUCIÓN NOMINAL'!AC25*'EJECUCIÓN REAL'!AC$49</f>
        <v>72065.924848567229</v>
      </c>
      <c r="AD25" s="45">
        <f>+'EJECUCIÓN NOMINAL'!AD25*'EJECUCIÓN REAL'!AD$49</f>
        <v>68671.082808226944</v>
      </c>
      <c r="AE25" s="42">
        <f>+'EJECUCIÓN NOMINAL'!AE25*'EJECUCIÓN REAL'!AE$49</f>
        <v>70025</v>
      </c>
      <c r="AG25" s="102" t="s">
        <v>94</v>
      </c>
    </row>
    <row r="26" spans="1:33" x14ac:dyDescent="0.25">
      <c r="A26" s="47" t="s">
        <v>54</v>
      </c>
      <c r="B26" s="48">
        <f>+'EJECUCIÓN NOMINAL'!B26*'EJECUCIÓN REAL'!B$49</f>
        <v>4767.7551046066101</v>
      </c>
      <c r="C26" s="48">
        <f>+'EJECUCIÓN NOMINAL'!C26*'EJECUCIÓN REAL'!C$49</f>
        <v>6191.8254255487727</v>
      </c>
      <c r="D26" s="48">
        <f>+'EJECUCIÓN NOMINAL'!D26*'EJECUCIÓN REAL'!D$49</f>
        <v>8107.7620202293365</v>
      </c>
      <c r="E26" s="48">
        <f>+'EJECUCIÓN NOMINAL'!E26*'EJECUCIÓN REAL'!E$49</f>
        <v>7165.5893809804375</v>
      </c>
      <c r="F26" s="48">
        <f>+'EJECUCIÓN NOMINAL'!F26*'EJECUCIÓN REAL'!F$49</f>
        <v>4268.3337496469148</v>
      </c>
      <c r="G26" s="48">
        <f>+'EJECUCIÓN NOMINAL'!G26*'EJECUCIÓN REAL'!G$49</f>
        <v>8392.7402036294898</v>
      </c>
      <c r="H26" s="48">
        <f>+'EJECUCIÓN NOMINAL'!H26*'EJECUCIÓN REAL'!H$49</f>
        <v>11741.304439004503</v>
      </c>
      <c r="I26" s="48">
        <f>+'EJECUCIÓN NOMINAL'!I26*'EJECUCIÓN REAL'!I$49</f>
        <v>13345.784218725894</v>
      </c>
      <c r="J26" s="48">
        <f>+'EJECUCIÓN NOMINAL'!J26*'EJECUCIÓN REAL'!J$49</f>
        <v>12839.004100291908</v>
      </c>
      <c r="K26" s="48">
        <f>+'EJECUCIÓN NOMINAL'!K26*'EJECUCIÓN REAL'!K$49</f>
        <v>12966.134531008611</v>
      </c>
      <c r="L26" s="49">
        <f>+'EJECUCIÓN NOMINAL'!L26*'EJECUCIÓN REAL'!L$49</f>
        <v>11508.883901395353</v>
      </c>
      <c r="M26" s="48">
        <f>+'EJECUCIÓN NOMINAL'!M26*'EJECUCIÓN REAL'!M$49</f>
        <v>10855.707740690324</v>
      </c>
      <c r="N26" s="48">
        <f>+'EJECUCIÓN NOMINAL'!N26*'EJECUCIÓN REAL'!N$49</f>
        <v>14108.310187635891</v>
      </c>
      <c r="O26" s="50">
        <f>+'EJECUCIÓN NOMINAL'!O26*'EJECUCIÓN REAL'!O$49</f>
        <v>15401.740885166515</v>
      </c>
      <c r="P26" s="48">
        <f>+'EJECUCIÓN NOMINAL'!P26*'EJECUCIÓN REAL'!P$49</f>
        <v>18907.354090338129</v>
      </c>
      <c r="Q26" s="48">
        <f>+'EJECUCIÓN NOMINAL'!Q26*'EJECUCIÓN REAL'!Q$49</f>
        <v>20167.467662896132</v>
      </c>
      <c r="R26" s="50">
        <f>+'EJECUCIÓN NOMINAL'!R26*'EJECUCIÓN REAL'!R$49</f>
        <v>19814.784297793089</v>
      </c>
      <c r="S26" s="48">
        <f>+'EJECUCIÓN NOMINAL'!S26*'EJECUCIÓN REAL'!S$49</f>
        <v>22071.751423503818</v>
      </c>
      <c r="T26" s="48">
        <f>+'EJECUCIÓN NOMINAL'!T26*'EJECUCIÓN REAL'!T$49</f>
        <v>25895.330792251854</v>
      </c>
      <c r="U26" s="48">
        <f>+'EJECUCIÓN NOMINAL'!U26*'EJECUCIÓN REAL'!U$49</f>
        <v>30505.794662754008</v>
      </c>
      <c r="V26" s="48">
        <f>+'EJECUCIÓN NOMINAL'!V26*'EJECUCIÓN REAL'!V$49</f>
        <v>29161.053678748231</v>
      </c>
      <c r="W26" s="48">
        <f>+'EJECUCIÓN NOMINAL'!W26*'EJECUCIÓN REAL'!W$49</f>
        <v>27501.408601028081</v>
      </c>
      <c r="X26" s="48">
        <f>+'EJECUCIÓN NOMINAL'!X26*'EJECUCIÓN REAL'!X$49</f>
        <v>26842.357749100203</v>
      </c>
      <c r="Y26" s="48">
        <f>+'EJECUCIÓN NOMINAL'!Y26*'EJECUCIÓN REAL'!Y$49</f>
        <v>29304.514694581601</v>
      </c>
      <c r="Z26" s="48">
        <f>+'EJECUCIÓN NOMINAL'!Z26*'EJECUCIÓN REAL'!Z$49</f>
        <v>28502.466661740775</v>
      </c>
      <c r="AA26" s="48">
        <f>+'EJECUCIÓN NOMINAL'!AA26*'EJECUCIÓN REAL'!AA$49</f>
        <v>28497.668158011289</v>
      </c>
      <c r="AB26" s="48">
        <f>+'EJECUCIÓN NOMINAL'!AB26*'EJECUCIÓN REAL'!AB$49</f>
        <v>20129.100820028005</v>
      </c>
      <c r="AC26" s="48">
        <f>+'EJECUCIÓN NOMINAL'!AC26*'EJECUCIÓN REAL'!AC$49</f>
        <v>30531.376944140524</v>
      </c>
      <c r="AD26" s="49">
        <f>+'EJECUCIÓN NOMINAL'!AD26*'EJECUCIÓN REAL'!AD$49</f>
        <v>28992.808193964291</v>
      </c>
      <c r="AE26" s="48">
        <f>+'EJECUCIÓN NOMINAL'!AE26*'EJECUCIÓN REAL'!AE$49</f>
        <v>28057</v>
      </c>
      <c r="AG26" s="27" t="s">
        <v>95</v>
      </c>
    </row>
    <row r="27" spans="1:33" x14ac:dyDescent="0.25">
      <c r="A27" s="47" t="s">
        <v>55</v>
      </c>
      <c r="B27" s="48">
        <f>+'EJECUCIÓN NOMINAL'!B27*'EJECUCIÓN REAL'!B$49</f>
        <v>21516.115404662822</v>
      </c>
      <c r="C27" s="48">
        <f>+'EJECUCIÓN NOMINAL'!C27*'EJECUCIÓN REAL'!C$49</f>
        <v>33250.683536102646</v>
      </c>
      <c r="D27" s="48">
        <f>+'EJECUCIÓN NOMINAL'!D27*'EJECUCIÓN REAL'!D$49</f>
        <v>28539.793547751742</v>
      </c>
      <c r="E27" s="48">
        <f>+'EJECUCIÓN NOMINAL'!E27*'EJECUCIÓN REAL'!E$49</f>
        <v>21138.059281966613</v>
      </c>
      <c r="F27" s="48">
        <f>+'EJECUCIÓN NOMINAL'!F27*'EJECUCIÓN REAL'!F$49</f>
        <v>29194.95797874239</v>
      </c>
      <c r="G27" s="48">
        <f>+'EJECUCIÓN NOMINAL'!G27*'EJECUCIÓN REAL'!G$49</f>
        <v>23484.868721866744</v>
      </c>
      <c r="H27" s="48">
        <f>+'EJECUCIÓN NOMINAL'!H27*'EJECUCIÓN REAL'!H$49</f>
        <v>25240.930883853765</v>
      </c>
      <c r="I27" s="48">
        <f>+'EJECUCIÓN NOMINAL'!I27*'EJECUCIÓN REAL'!I$49</f>
        <v>23620.053597609203</v>
      </c>
      <c r="J27" s="48">
        <f>+'EJECUCIÓN NOMINAL'!J27*'EJECUCIÓN REAL'!J$49</f>
        <v>22958.818884230313</v>
      </c>
      <c r="K27" s="48">
        <f>+'EJECUCIÓN NOMINAL'!K27*'EJECUCIÓN REAL'!K$49</f>
        <v>20219.302941536804</v>
      </c>
      <c r="L27" s="49">
        <f>+'EJECUCIÓN NOMINAL'!L27*'EJECUCIÓN REAL'!L$49</f>
        <v>16175.716815316124</v>
      </c>
      <c r="M27" s="48">
        <f>+'EJECUCIÓN NOMINAL'!M27*'EJECUCIÓN REAL'!M$49</f>
        <v>21467.512350201749</v>
      </c>
      <c r="N27" s="48">
        <f>+'EJECUCIÓN NOMINAL'!N27*'EJECUCIÓN REAL'!N$49</f>
        <v>26799.665991419573</v>
      </c>
      <c r="O27" s="50">
        <f>+'EJECUCIÓN NOMINAL'!O27*'EJECUCIÓN REAL'!O$49</f>
        <v>31903.825945306249</v>
      </c>
      <c r="P27" s="48">
        <f>+'EJECUCIÓN NOMINAL'!P27*'EJECUCIÓN REAL'!P$49</f>
        <v>33989.163694078314</v>
      </c>
      <c r="Q27" s="48">
        <f>+'EJECUCIÓN NOMINAL'!Q27*'EJECUCIÓN REAL'!Q$49</f>
        <v>29191.316661653869</v>
      </c>
      <c r="R27" s="50">
        <f>+'EJECUCIÓN NOMINAL'!R27*'EJECUCIÓN REAL'!R$49</f>
        <v>34333.112994893301</v>
      </c>
      <c r="S27" s="48">
        <f>+'EJECUCIÓN NOMINAL'!S27*'EJECUCIÓN REAL'!S$49</f>
        <v>29584.771272858987</v>
      </c>
      <c r="T27" s="48">
        <f>+'EJECUCIÓN NOMINAL'!T27*'EJECUCIÓN REAL'!T$49</f>
        <v>34472.502808112076</v>
      </c>
      <c r="U27" s="48">
        <f>+'EJECUCIÓN NOMINAL'!U27*'EJECUCIÓN REAL'!U$49</f>
        <v>39086.400444599007</v>
      </c>
      <c r="V27" s="48">
        <f>+'EJECUCIÓN NOMINAL'!V27*'EJECUCIÓN REAL'!V$49</f>
        <v>42495.459384626243</v>
      </c>
      <c r="W27" s="48">
        <f>+'EJECUCIÓN NOMINAL'!W27*'EJECUCIÓN REAL'!W$49</f>
        <v>45224.538588357289</v>
      </c>
      <c r="X27" s="48">
        <f>+'EJECUCIÓN NOMINAL'!X27*'EJECUCIÓN REAL'!X$49</f>
        <v>45716.534799254761</v>
      </c>
      <c r="Y27" s="48">
        <f>+'EJECUCIÓN NOMINAL'!Y27*'EJECUCIÓN REAL'!Y$49</f>
        <v>46629.507776560451</v>
      </c>
      <c r="Z27" s="48">
        <f>+'EJECUCIÓN NOMINAL'!Z27*'EJECUCIÓN REAL'!Z$49</f>
        <v>45206.781139728198</v>
      </c>
      <c r="AA27" s="48">
        <f>+'EJECUCIÓN NOMINAL'!AA27*'EJECUCIÓN REAL'!AA$49</f>
        <v>48697.361994433806</v>
      </c>
      <c r="AB27" s="48">
        <f>+'EJECUCIÓN NOMINAL'!AB27*'EJECUCIÓN REAL'!AB$49</f>
        <v>47964.433619026284</v>
      </c>
      <c r="AC27" s="48">
        <f>+'EJECUCIÓN NOMINAL'!AC27*'EJECUCIÓN REAL'!AC$49</f>
        <v>41534.547904426698</v>
      </c>
      <c r="AD27" s="49">
        <f>+'EJECUCIÓN NOMINAL'!AD27*'EJECUCIÓN REAL'!AD$49</f>
        <v>39676.760234101042</v>
      </c>
      <c r="AE27" s="48">
        <f>+'EJECUCIÓN NOMINAL'!AE27*'EJECUCIÓN REAL'!AE$49</f>
        <v>41967</v>
      </c>
      <c r="AG27" s="102" t="s">
        <v>96</v>
      </c>
    </row>
    <row r="28" spans="1:33" x14ac:dyDescent="0.25">
      <c r="A28" s="47" t="s">
        <v>56</v>
      </c>
      <c r="B28" s="48">
        <f>+'EJECUCIÓN NOMINAL'!B28*'EJECUCIÓN REAL'!B$49</f>
        <v>0</v>
      </c>
      <c r="C28" s="48">
        <f>+'EJECUCIÓN NOMINAL'!C28*'EJECUCIÓN REAL'!C$49</f>
        <v>0</v>
      </c>
      <c r="D28" s="48">
        <f>+'EJECUCIÓN NOMINAL'!D28*'EJECUCIÓN REAL'!D$49</f>
        <v>0</v>
      </c>
      <c r="E28" s="48">
        <f>+'EJECUCIÓN NOMINAL'!E28*'EJECUCIÓN REAL'!E$49</f>
        <v>0</v>
      </c>
      <c r="F28" s="48">
        <f>+'EJECUCIÓN NOMINAL'!F28*'EJECUCIÓN REAL'!F$49</f>
        <v>0</v>
      </c>
      <c r="G28" s="48">
        <f>+'EJECUCIÓN NOMINAL'!G28*'EJECUCIÓN REAL'!G$49</f>
        <v>0</v>
      </c>
      <c r="H28" s="48">
        <f>+'EJECUCIÓN NOMINAL'!H28*'EJECUCIÓN REAL'!H$49</f>
        <v>0</v>
      </c>
      <c r="I28" s="48">
        <f>+'EJECUCIÓN NOMINAL'!I28*'EJECUCIÓN REAL'!I$49</f>
        <v>0</v>
      </c>
      <c r="J28" s="48">
        <f>+'EJECUCIÓN NOMINAL'!J28*'EJECUCIÓN REAL'!J$49</f>
        <v>0</v>
      </c>
      <c r="K28" s="48">
        <f>+'EJECUCIÓN NOMINAL'!K28*'EJECUCIÓN REAL'!K$49</f>
        <v>0</v>
      </c>
      <c r="L28" s="49">
        <f>+'EJECUCIÓN NOMINAL'!L28*'EJECUCIÓN REAL'!L$49</f>
        <v>0</v>
      </c>
      <c r="M28" s="48">
        <f>+'EJECUCIÓN NOMINAL'!M28*'EJECUCIÓN REAL'!M$49</f>
        <v>0</v>
      </c>
      <c r="N28" s="48">
        <f>+'EJECUCIÓN NOMINAL'!N28*'EJECUCIÓN REAL'!N$49</f>
        <v>0</v>
      </c>
      <c r="O28" s="50">
        <f>+'EJECUCIÓN NOMINAL'!O28*'EJECUCIÓN REAL'!O$49</f>
        <v>0</v>
      </c>
      <c r="P28" s="48">
        <f>+'EJECUCIÓN NOMINAL'!P28*'EJECUCIÓN REAL'!P$49</f>
        <v>0</v>
      </c>
      <c r="Q28" s="48">
        <f>+'EJECUCIÓN NOMINAL'!Q28*'EJECUCIÓN REAL'!Q$49</f>
        <v>0</v>
      </c>
      <c r="R28" s="50">
        <f>+'EJECUCIÓN NOMINAL'!R28*'EJECUCIÓN REAL'!R$49</f>
        <v>0</v>
      </c>
      <c r="S28" s="48">
        <f>+'EJECUCIÓN NOMINAL'!S28*'EJECUCIÓN REAL'!S$49</f>
        <v>0</v>
      </c>
      <c r="T28" s="48">
        <f>+'EJECUCIÓN NOMINAL'!T28*'EJECUCIÓN REAL'!T$49</f>
        <v>-2522.1903596278476</v>
      </c>
      <c r="U28" s="48">
        <f>+'EJECUCIÓN NOMINAL'!U28*'EJECUCIÓN REAL'!U$49</f>
        <v>0</v>
      </c>
      <c r="V28" s="48">
        <f>+'EJECUCIÓN NOMINAL'!V28*'EJECUCIÓN REAL'!V$49</f>
        <v>0</v>
      </c>
      <c r="W28" s="48">
        <f>+'EJECUCIÓN NOMINAL'!W28*'EJECUCIÓN REAL'!W$49</f>
        <v>0</v>
      </c>
      <c r="X28" s="48">
        <f>+'EJECUCIÓN NOMINAL'!X28*'EJECUCIÓN REAL'!X$49</f>
        <v>0</v>
      </c>
      <c r="Y28" s="48">
        <f>+'EJECUCIÓN NOMINAL'!Y28*'EJECUCIÓN REAL'!Y$49</f>
        <v>0</v>
      </c>
      <c r="Z28" s="48">
        <f>+'EJECUCIÓN NOMINAL'!Z28*'EJECUCIÓN REAL'!Z$49</f>
        <v>0</v>
      </c>
      <c r="AA28" s="48">
        <f>+'EJECUCIÓN NOMINAL'!AA28*'EJECUCIÓN REAL'!AA$49</f>
        <v>0</v>
      </c>
      <c r="AB28" s="48">
        <f>+'EJECUCIÓN NOMINAL'!AB28*'EJECUCIÓN REAL'!AB$49</f>
        <v>0</v>
      </c>
      <c r="AC28" s="48">
        <f>+'EJECUCIÓN NOMINAL'!AC28*'EJECUCIÓN REAL'!AC$49</f>
        <v>0</v>
      </c>
      <c r="AD28" s="49">
        <f>+'EJECUCIÓN NOMINAL'!AD28*'EJECUCIÓN REAL'!AD$49</f>
        <v>0</v>
      </c>
      <c r="AE28" s="48">
        <f>+'EJECUCIÓN NOMINAL'!AE28*'EJECUCIÓN REAL'!AE$49</f>
        <v>0</v>
      </c>
      <c r="AG28" s="27" t="s">
        <v>97</v>
      </c>
    </row>
    <row r="29" spans="1:33" x14ac:dyDescent="0.25">
      <c r="A29" s="58" t="s">
        <v>57</v>
      </c>
      <c r="B29" s="59">
        <f>+'EJECUCIÓN NOMINAL'!B29*'EJECUCIÓN REAL'!B$49</f>
        <v>7956.6083057488395</v>
      </c>
      <c r="C29" s="60">
        <f>+'EJECUCIÓN NOMINAL'!C29*'EJECUCIÓN REAL'!C$49</f>
        <v>-578.44318266970038</v>
      </c>
      <c r="D29" s="59">
        <f>+'EJECUCIÓN NOMINAL'!D29*'EJECUCIÓN REAL'!D$49</f>
        <v>25212.278898309778</v>
      </c>
      <c r="E29" s="60">
        <f>+'EJECUCIÓN NOMINAL'!E29*'EJECUCIÓN REAL'!E$49</f>
        <v>-9598.5536607070953</v>
      </c>
      <c r="F29" s="59">
        <f>+'EJECUCIÓN NOMINAL'!F29*'EJECUCIÓN REAL'!F$49</f>
        <v>-3119.1283816809214</v>
      </c>
      <c r="G29" s="60">
        <f>+'EJECUCIÓN NOMINAL'!G29*'EJECUCIÓN REAL'!G$49</f>
        <v>1083.0695445836686</v>
      </c>
      <c r="H29" s="59">
        <f>+'EJECUCIÓN NOMINAL'!H29*'EJECUCIÓN REAL'!H$49</f>
        <v>3796.4153911332264</v>
      </c>
      <c r="I29" s="60">
        <f>+'EJECUCIÓN NOMINAL'!I29*'EJECUCIÓN REAL'!I$49</f>
        <v>-6626.1634025610165</v>
      </c>
      <c r="J29" s="59">
        <f>+'EJECUCIÓN NOMINAL'!J29*'EJECUCIÓN REAL'!J$49</f>
        <v>-7533.4656469153033</v>
      </c>
      <c r="K29" s="60">
        <f>+'EJECUCIÓN NOMINAL'!K29*'EJECUCIÓN REAL'!K$49</f>
        <v>-10731.553085211761</v>
      </c>
      <c r="L29" s="59">
        <f>+'EJECUCIÓN NOMINAL'!L29*'EJECUCIÓN REAL'!L$49</f>
        <v>929.49864122809242</v>
      </c>
      <c r="M29" s="60">
        <f>+'EJECUCIÓN NOMINAL'!M29*'EJECUCIÓN REAL'!M$49</f>
        <v>11686.814704200366</v>
      </c>
      <c r="N29" s="59">
        <f>+'EJECUCIÓN NOMINAL'!N29*'EJECUCIÓN REAL'!N$49</f>
        <v>22676.016103758659</v>
      </c>
      <c r="O29" s="60">
        <f>+'EJECUCIÓN NOMINAL'!O29*'EJECUCIÓN REAL'!O$49</f>
        <v>29265.357252099358</v>
      </c>
      <c r="P29" s="59">
        <f>+'EJECUCIÓN NOMINAL'!P29*'EJECUCIÓN REAL'!P$49</f>
        <v>38892.203249845326</v>
      </c>
      <c r="Q29" s="60">
        <f>+'EJECUCIÓN NOMINAL'!Q29*'EJECUCIÓN REAL'!Q$49</f>
        <v>29954.892285299102</v>
      </c>
      <c r="R29" s="59">
        <f>+'EJECUCIÓN NOMINAL'!R29*'EJECUCIÓN REAL'!R$49</f>
        <v>25499.200710568875</v>
      </c>
      <c r="S29" s="60">
        <f>+'EJECUCIÓN NOMINAL'!S29*'EJECUCIÓN REAL'!S$49</f>
        <v>6074.0102795231041</v>
      </c>
      <c r="T29" s="59">
        <f>+'EJECUCIÓN NOMINAL'!T29*'EJECUCIÓN REAL'!T$49</f>
        <v>17573.974518933603</v>
      </c>
      <c r="U29" s="60">
        <f>+'EJECUCIÓN NOMINAL'!U29*'EJECUCIÓN REAL'!U$49</f>
        <v>-682.68775770267473</v>
      </c>
      <c r="V29" s="59">
        <f>+'EJECUCIÓN NOMINAL'!V29*'EJECUCIÓN REAL'!V$49</f>
        <v>3510.9690330620138</v>
      </c>
      <c r="W29" s="60">
        <f>+'EJECUCIÓN NOMINAL'!W29*'EJECUCIÓN REAL'!W$49</f>
        <v>-2885.1606956117316</v>
      </c>
      <c r="X29" s="59">
        <f>+'EJECUCIÓN NOMINAL'!X29*'EJECUCIÓN REAL'!X$49</f>
        <v>7009.525065049208</v>
      </c>
      <c r="Y29" s="60">
        <f>+'EJECUCIÓN NOMINAL'!Y29*'EJECUCIÓN REAL'!Y$49</f>
        <v>-16875.440659538475</v>
      </c>
      <c r="Z29" s="59">
        <f>+'EJECUCIÓN NOMINAL'!Z29*'EJECUCIÓN REAL'!Z$49</f>
        <v>-5431.8225400448609</v>
      </c>
      <c r="AA29" s="60">
        <f>+'EJECUCIÓN NOMINAL'!AA29*'EJECUCIÓN REAL'!AA$49</f>
        <v>6992.2017126077953</v>
      </c>
      <c r="AB29" s="59">
        <f>+'EJECUCIÓN NOMINAL'!AB29*'EJECUCIÓN REAL'!AB$49</f>
        <v>22760.656502651618</v>
      </c>
      <c r="AC29" s="60">
        <f>+'EJECUCIÓN NOMINAL'!AC29*'EJECUCIÓN REAL'!AC$49</f>
        <v>3657.4152676686667</v>
      </c>
      <c r="AD29" s="59">
        <f>+'EJECUCIÓN NOMINAL'!AD29*'EJECUCIÓN REAL'!AD$49</f>
        <v>9573.9113816788849</v>
      </c>
      <c r="AE29" s="60">
        <f>+'EJECUCIÓN NOMINAL'!AE29*'EJECUCIÓN REAL'!AE$49</f>
        <v>32077</v>
      </c>
      <c r="AG29" s="102" t="s">
        <v>98</v>
      </c>
    </row>
    <row r="30" spans="1:33" ht="6.75" hidden="1" customHeight="1" x14ac:dyDescent="0.25">
      <c r="A30" s="58"/>
      <c r="B30" s="59"/>
      <c r="C30" s="60"/>
      <c r="D30" s="59"/>
      <c r="E30" s="60"/>
      <c r="F30" s="59"/>
      <c r="G30" s="60"/>
      <c r="H30" s="59"/>
      <c r="I30" s="60"/>
      <c r="J30" s="59"/>
      <c r="K30" s="60"/>
      <c r="L30" s="59"/>
      <c r="M30" s="60"/>
      <c r="N30" s="59"/>
      <c r="O30" s="60"/>
      <c r="P30" s="59"/>
      <c r="Q30" s="60"/>
      <c r="R30" s="59"/>
      <c r="S30" s="60"/>
      <c r="T30" s="59"/>
      <c r="U30" s="60"/>
      <c r="V30" s="59"/>
      <c r="W30" s="60"/>
      <c r="X30" s="59"/>
      <c r="Y30" s="60"/>
      <c r="Z30" s="59"/>
      <c r="AA30" s="60"/>
      <c r="AB30" s="59"/>
      <c r="AC30" s="60"/>
      <c r="AD30" s="59"/>
      <c r="AE30" s="60"/>
      <c r="AG30" s="27"/>
    </row>
    <row r="31" spans="1:33" x14ac:dyDescent="0.25">
      <c r="A31" s="53" t="s">
        <v>58</v>
      </c>
      <c r="B31" s="42">
        <f>+'EJECUCIÓN NOMINAL'!B31*'EJECUCIÓN REAL'!B$49</f>
        <v>989.14248688629141</v>
      </c>
      <c r="C31" s="42">
        <f>+'EJECUCIÓN NOMINAL'!C31*'EJECUCIÓN REAL'!C$49</f>
        <v>35007.767432160945</v>
      </c>
      <c r="D31" s="42">
        <f>+'EJECUCIÓN NOMINAL'!D31*'EJECUCIÓN REAL'!D$49</f>
        <v>16757.678765534823</v>
      </c>
      <c r="E31" s="42">
        <f>+'EJECUCIÓN NOMINAL'!E31*'EJECUCIÓN REAL'!E$49</f>
        <v>13124.982173333408</v>
      </c>
      <c r="F31" s="42">
        <f>+'EJECUCIÓN NOMINAL'!F31*'EJECUCIÓN REAL'!F$49</f>
        <v>26190.300216899712</v>
      </c>
      <c r="G31" s="42">
        <f>+'EJECUCIÓN NOMINAL'!G31*'EJECUCIÓN REAL'!G$49</f>
        <v>3917.5129382145383</v>
      </c>
      <c r="H31" s="42">
        <f>+'EJECUCIÓN NOMINAL'!H31*'EJECUCIÓN REAL'!H$49</f>
        <v>45044.774012568028</v>
      </c>
      <c r="I31" s="42">
        <f>+'EJECUCIÓN NOMINAL'!I31*'EJECUCIÓN REAL'!I$49</f>
        <v>7995.622277074538</v>
      </c>
      <c r="J31" s="42">
        <f>+'EJECUCIÓN NOMINAL'!J31*'EJECUCIÓN REAL'!J$49</f>
        <v>9280.1945191226732</v>
      </c>
      <c r="K31" s="42">
        <f>+'EJECUCIÓN NOMINAL'!K31*'EJECUCIÓN REAL'!K$49</f>
        <v>2756.9716749103904</v>
      </c>
      <c r="L31" s="45">
        <f>+'EJECUCIÓN NOMINAL'!L31*'EJECUCIÓN REAL'!L$49</f>
        <v>3016.0852464308441</v>
      </c>
      <c r="M31" s="42">
        <f>+'EJECUCIÓN NOMINAL'!M31*'EJECUCIÓN REAL'!M$49</f>
        <v>3872.842107273098</v>
      </c>
      <c r="N31" s="42">
        <f>+'EJECUCIÓN NOMINAL'!N31*'EJECUCIÓN REAL'!N$49</f>
        <v>4320.9390956776842</v>
      </c>
      <c r="O31" s="46">
        <f>+'EJECUCIÓN NOMINAL'!O31*'EJECUCIÓN REAL'!O$49</f>
        <v>8508.9000881571719</v>
      </c>
      <c r="P31" s="42">
        <f>+'EJECUCIÓN NOMINAL'!P31*'EJECUCIÓN REAL'!P$49</f>
        <v>20601.006536836208</v>
      </c>
      <c r="Q31" s="42">
        <f>+'EJECUCIÓN NOMINAL'!Q31*'EJECUCIÓN REAL'!Q$49</f>
        <v>11662.969708419283</v>
      </c>
      <c r="R31" s="46">
        <f>+'EJECUCIÓN NOMINAL'!R31*'EJECUCIÓN REAL'!R$49</f>
        <v>14877.91202031602</v>
      </c>
      <c r="S31" s="42">
        <f>+'EJECUCIÓN NOMINAL'!S31*'EJECUCIÓN REAL'!S$49</f>
        <v>12363.407180861985</v>
      </c>
      <c r="T31" s="42">
        <f>+'EJECUCIÓN NOMINAL'!T31*'EJECUCIÓN REAL'!T$49</f>
        <v>16599.356613196247</v>
      </c>
      <c r="U31" s="42">
        <f>+'EJECUCIÓN NOMINAL'!U31*'EJECUCIÓN REAL'!U$49</f>
        <v>14568.642760718478</v>
      </c>
      <c r="V31" s="42">
        <f>+'EJECUCIÓN NOMINAL'!V31*'EJECUCIÓN REAL'!V$49</f>
        <v>13552.704298607256</v>
      </c>
      <c r="W31" s="42">
        <f>+'EJECUCIÓN NOMINAL'!W31*'EJECUCIÓN REAL'!W$49</f>
        <v>13814.661064702477</v>
      </c>
      <c r="X31" s="42">
        <f>+'EJECUCIÓN NOMINAL'!X31*'EJECUCIÓN REAL'!X$49</f>
        <v>15606.501394830148</v>
      </c>
      <c r="Y31" s="42">
        <f>+'EJECUCIÓN NOMINAL'!Y31*'EJECUCIÓN REAL'!Y$49</f>
        <v>15541.041772537068</v>
      </c>
      <c r="Z31" s="42">
        <f>+'EJECUCIÓN NOMINAL'!Z31*'EJECUCIÓN REAL'!Z$49</f>
        <v>11476.91536686898</v>
      </c>
      <c r="AA31" s="42">
        <f>+'EJECUCIÓN NOMINAL'!AA31*'EJECUCIÓN REAL'!AA$49</f>
        <v>14780.03548086708</v>
      </c>
      <c r="AB31" s="42">
        <f>+'EJECUCIÓN NOMINAL'!AB31*'EJECUCIÓN REAL'!AB$49</f>
        <v>8518.6901103343807</v>
      </c>
      <c r="AC31" s="42">
        <f>+'EJECUCIÓN NOMINAL'!AC31*'EJECUCIÓN REAL'!AC$49</f>
        <v>9304.3489870285757</v>
      </c>
      <c r="AD31" s="45">
        <f>+'EJECUCIÓN NOMINAL'!AD31*'EJECUCIÓN REAL'!AD$49</f>
        <v>12487.57881261058</v>
      </c>
      <c r="AE31" s="42">
        <f>+'EJECUCIÓN NOMINAL'!AE31*'EJECUCIÓN REAL'!AE$49</f>
        <v>26304</v>
      </c>
      <c r="AG31" s="27" t="s">
        <v>99</v>
      </c>
    </row>
    <row r="32" spans="1:33" x14ac:dyDescent="0.25">
      <c r="A32" s="41" t="s">
        <v>59</v>
      </c>
      <c r="B32" s="42">
        <f>+'EJECUCIÓN NOMINAL'!B32*'EJECUCIÓN REAL'!B$49</f>
        <v>98.914248688629144</v>
      </c>
      <c r="C32" s="42">
        <f>+'EJECUCIÓN NOMINAL'!C32*'EJECUCIÓN REAL'!C$49</f>
        <v>143.48304309307929</v>
      </c>
      <c r="D32" s="42">
        <f>+'EJECUCIÓN NOMINAL'!D32*'EJECUCIÓN REAL'!D$49</f>
        <v>158.16819300901435</v>
      </c>
      <c r="E32" s="42">
        <f>+'EJECUCIÓN NOMINAL'!E32*'EJECUCIÓN REAL'!E$49</f>
        <v>331.66861789740739</v>
      </c>
      <c r="F32" s="42">
        <f>+'EJECUCIÓN NOMINAL'!F32*'EJECUCIÓN REAL'!F$49</f>
        <v>300.83438808504775</v>
      </c>
      <c r="G32" s="42">
        <f>+'EJECUCIÓN NOMINAL'!G32*'EJECUCIÓN REAL'!G$49</f>
        <v>1806.3060835399581</v>
      </c>
      <c r="H32" s="42">
        <f>+'EJECUCIÓN NOMINAL'!H32*'EJECUCIÓN REAL'!H$49</f>
        <v>0</v>
      </c>
      <c r="I32" s="48">
        <f>+'EJECUCIÓN NOMINAL'!I32*'EJECUCIÓN REAL'!I$49</f>
        <v>236.27455420142175</v>
      </c>
      <c r="J32" s="42">
        <f>+'EJECUCIÓN NOMINAL'!J32*'EJECUCIÓN REAL'!J$49</f>
        <v>0</v>
      </c>
      <c r="K32" s="42">
        <f>+'EJECUCIÓN NOMINAL'!K32*'EJECUCIÓN REAL'!K$49</f>
        <v>12.824024894595722</v>
      </c>
      <c r="L32" s="45">
        <f>+'EJECUCIÓN NOMINAL'!L32*'EJECUCIÓN REAL'!L$49</f>
        <v>1172.953164042352</v>
      </c>
      <c r="M32" s="42">
        <f>+'EJECUCIÓN NOMINAL'!M32*'EJECUCIÓN REAL'!M$49</f>
        <v>1314.9052311533289</v>
      </c>
      <c r="N32" s="42">
        <f>+'EJECUCIÓN NOMINAL'!N32*'EJECUCIÓN REAL'!N$49</f>
        <v>824.92125910814809</v>
      </c>
      <c r="O32" s="46">
        <f>+'EJECUCIÓN NOMINAL'!O32*'EJECUCIÓN REAL'!O$49</f>
        <v>784.43544128401675</v>
      </c>
      <c r="P32" s="42">
        <f>+'EJECUCIÓN NOMINAL'!P32*'EJECUCIÓN REAL'!P$49</f>
        <v>5119.0379879411184</v>
      </c>
      <c r="Q32" s="42">
        <f>+'EJECUCIÓN NOMINAL'!Q32*'EJECUCIÓN REAL'!Q$49</f>
        <v>892.16734094318451</v>
      </c>
      <c r="R32" s="46">
        <f>+'EJECUCIÓN NOMINAL'!R32*'EJECUCIÓN REAL'!R$49</f>
        <v>601.60276398226085</v>
      </c>
      <c r="S32" s="42">
        <f>+'EJECUCIÓN NOMINAL'!S32*'EJECUCIÓN REAL'!S$49</f>
        <v>0</v>
      </c>
      <c r="T32" s="42">
        <f>+'EJECUCIÓN NOMINAL'!T32*'EJECUCIÓN REAL'!T$49</f>
        <v>0</v>
      </c>
      <c r="U32" s="42">
        <f>+'EJECUCIÓN NOMINAL'!U32*'EJECUCIÓN REAL'!U$49</f>
        <v>0</v>
      </c>
      <c r="V32" s="42">
        <f>+'EJECUCIÓN NOMINAL'!V32*'EJECUCIÓN REAL'!V$49</f>
        <v>0</v>
      </c>
      <c r="W32" s="42">
        <f>+'EJECUCIÓN NOMINAL'!W32*'EJECUCIÓN REAL'!W$49</f>
        <v>0</v>
      </c>
      <c r="X32" s="42">
        <f>+'EJECUCIÓN NOMINAL'!X32*'EJECUCIÓN REAL'!X$49</f>
        <v>0</v>
      </c>
      <c r="Y32" s="42">
        <f>+'EJECUCIÓN NOMINAL'!Y32*'EJECUCIÓN REAL'!Y$49</f>
        <v>0</v>
      </c>
      <c r="Z32" s="42">
        <f>+'EJECUCIÓN NOMINAL'!Z32*'EJECUCIÓN REAL'!Z$49</f>
        <v>0</v>
      </c>
      <c r="AA32" s="48">
        <f>+'EJECUCIÓN NOMINAL'!AA32*'EJECUCIÓN REAL'!AA$49</f>
        <v>0</v>
      </c>
      <c r="AB32" s="42">
        <f>+'EJECUCIÓN NOMINAL'!AB32*'EJECUCIÓN REAL'!AB$49</f>
        <v>5.0399196828873221</v>
      </c>
      <c r="AC32" s="42">
        <f>+'EJECUCIÓN NOMINAL'!AC32*'EJECUCIÓN REAL'!AC$49</f>
        <v>14.431740064081549</v>
      </c>
      <c r="AD32" s="45">
        <f>+'EJECUCIÓN NOMINAL'!AD32*'EJECUCIÓN REAL'!AD$49</f>
        <v>15.1438016160691</v>
      </c>
      <c r="AE32" s="42">
        <f>+'EJECUCIÓN NOMINAL'!AE32*'EJECUCIÓN REAL'!AE$49</f>
        <v>0</v>
      </c>
      <c r="AG32" s="102" t="s">
        <v>100</v>
      </c>
    </row>
    <row r="33" spans="1:33" x14ac:dyDescent="0.25">
      <c r="A33" s="41" t="s">
        <v>60</v>
      </c>
      <c r="B33" s="42">
        <f>+'EJECUCIÓN NOMINAL'!B33*'EJECUCIÓN REAL'!B$49</f>
        <v>0</v>
      </c>
      <c r="C33" s="42">
        <f>+'EJECUCIÓN NOMINAL'!C33*'EJECUCIÓN REAL'!C$49</f>
        <v>134.22923140749936</v>
      </c>
      <c r="D33" s="42">
        <f>+'EJECUCIÓN NOMINAL'!D33*'EJECUCIÓN REAL'!D$49</f>
        <v>534.88441496492362</v>
      </c>
      <c r="E33" s="42">
        <f>+'EJECUCIÓN NOMINAL'!E33*'EJECUCIÓN REAL'!E$49</f>
        <v>11.139243501704186</v>
      </c>
      <c r="F33" s="42">
        <f>+'EJECUCIÓN NOMINAL'!F33*'EJECUCIÓN REAL'!F$49</f>
        <v>173.97552686472034</v>
      </c>
      <c r="G33" s="42">
        <f>+'EJECUCIÓN NOMINAL'!G33*'EJECUCIÓN REAL'!G$49</f>
        <v>0</v>
      </c>
      <c r="H33" s="42">
        <f>+'EJECUCIÓN NOMINAL'!H33*'EJECUCIÓN REAL'!H$49</f>
        <v>0</v>
      </c>
      <c r="I33" s="48">
        <f>+'EJECUCIÓN NOMINAL'!I33*'EJECUCIÓN REAL'!I$49</f>
        <v>0</v>
      </c>
      <c r="J33" s="42">
        <f>+'EJECUCIÓN NOMINAL'!J33*'EJECUCIÓN REAL'!J$49</f>
        <v>77.740286584128611</v>
      </c>
      <c r="K33" s="42">
        <f>+'EJECUCIÓN NOMINAL'!K33*'EJECUCIÓN REAL'!K$49</f>
        <v>0</v>
      </c>
      <c r="L33" s="45">
        <f>+'EJECUCIÓN NOMINAL'!L33*'EJECUCIÓN REAL'!L$49</f>
        <v>0</v>
      </c>
      <c r="M33" s="42">
        <f>+'EJECUCIÓN NOMINAL'!M33*'EJECUCIÓN REAL'!M$49</f>
        <v>0</v>
      </c>
      <c r="N33" s="42">
        <f>+'EJECUCIÓN NOMINAL'!N33*'EJECUCIÓN REAL'!N$49</f>
        <v>0</v>
      </c>
      <c r="O33" s="46">
        <f>+'EJECUCIÓN NOMINAL'!O33*'EJECUCIÓN REAL'!O$49</f>
        <v>3676.1195023444534</v>
      </c>
      <c r="P33" s="42">
        <f>+'EJECUCIÓN NOMINAL'!P33*'EJECUCIÓN REAL'!P$49</f>
        <v>7428.8478117682089</v>
      </c>
      <c r="Q33" s="42">
        <f>+'EJECUCIÓN NOMINAL'!Q33*'EJECUCIÓN REAL'!Q$49</f>
        <v>8002.0931054987868</v>
      </c>
      <c r="R33" s="46">
        <f>+'EJECUCIÓN NOMINAL'!R33*'EJECUCIÓN REAL'!R$49</f>
        <v>7455.9825034782625</v>
      </c>
      <c r="S33" s="42">
        <f>+'EJECUCIÓN NOMINAL'!S33*'EJECUCIÓN REAL'!S$49</f>
        <v>11006.857833248332</v>
      </c>
      <c r="T33" s="42">
        <f>+'EJECUCIÓN NOMINAL'!T33*'EJECUCIÓN REAL'!T$49</f>
        <v>14031.805512529501</v>
      </c>
      <c r="U33" s="42">
        <f>+'EJECUCIÓN NOMINAL'!U33*'EJECUCIÓN REAL'!U$49</f>
        <v>12346.435349426507</v>
      </c>
      <c r="V33" s="42">
        <f>+'EJECUCIÓN NOMINAL'!V33*'EJECUCIÓN REAL'!V$49</f>
        <v>12006.422600108441</v>
      </c>
      <c r="W33" s="42">
        <f>+'EJECUCIÓN NOMINAL'!W33*'EJECUCIÓN REAL'!W$49</f>
        <v>12563.951009461924</v>
      </c>
      <c r="X33" s="42">
        <f>+'EJECUCIÓN NOMINAL'!X33*'EJECUCIÓN REAL'!X$49</f>
        <v>14080.898880672379</v>
      </c>
      <c r="Y33" s="42">
        <f>+'EJECUCIÓN NOMINAL'!Y33*'EJECUCIÓN REAL'!Y$49</f>
        <v>14909.485197320326</v>
      </c>
      <c r="Z33" s="42">
        <f>+'EJECUCIÓN NOMINAL'!Z33*'EJECUCIÓN REAL'!Z$49</f>
        <v>10057.632703179839</v>
      </c>
      <c r="AA33" s="48">
        <f>+'EJECUCIÓN NOMINAL'!AA33*'EJECUCIÓN REAL'!AA$49</f>
        <v>12018.724228900146</v>
      </c>
      <c r="AB33" s="42">
        <f>+'EJECUCIÓN NOMINAL'!AB33*'EJECUCIÓN REAL'!AB$49</f>
        <v>7225.8202288886432</v>
      </c>
      <c r="AC33" s="42">
        <f>+'EJECUCIÓN NOMINAL'!AC33*'EJECUCIÓN REAL'!AC$49</f>
        <v>5700.5373253122116</v>
      </c>
      <c r="AD33" s="45">
        <f>+'EJECUCIÓN NOMINAL'!AD33*'EJECUCIÓN REAL'!AD$49</f>
        <v>10387.133528461794</v>
      </c>
      <c r="AE33" s="42">
        <f>+'EJECUCIÓN NOMINAL'!AE33*'EJECUCIÓN REAL'!AE$49</f>
        <v>25269</v>
      </c>
      <c r="AG33" s="27" t="s">
        <v>101</v>
      </c>
    </row>
    <row r="34" spans="1:33" x14ac:dyDescent="0.25">
      <c r="A34" s="41" t="s">
        <v>61</v>
      </c>
      <c r="B34" s="42">
        <f>+'EJECUCIÓN NOMINAL'!B34*'EJECUCIÓN REAL'!B$49</f>
        <v>890.22823819766234</v>
      </c>
      <c r="C34" s="42">
        <f>+'EJECUCIÓN NOMINAL'!C34*'EJECUCIÓN REAL'!C$49</f>
        <v>34730.055157660368</v>
      </c>
      <c r="D34" s="42">
        <f>+'EJECUCIÓN NOMINAL'!D34*'EJECUCIÓN REAL'!D$49</f>
        <v>16064.626157560884</v>
      </c>
      <c r="E34" s="42">
        <f>+'EJECUCIÓN NOMINAL'!E34*'EJECUCIÓN REAL'!E$49</f>
        <v>12782.174311934297</v>
      </c>
      <c r="F34" s="42">
        <f>+'EJECUCIÓN NOMINAL'!F34*'EJECUCIÓN REAL'!F$49</f>
        <v>25715.490301949943</v>
      </c>
      <c r="G34" s="42">
        <f>+'EJECUCIÓN NOMINAL'!G34*'EJECUCIÓN REAL'!G$49</f>
        <v>2111.2068546745804</v>
      </c>
      <c r="H34" s="42">
        <f>+'EJECUCIÓN NOMINAL'!H34*'EJECUCIÓN REAL'!H$49</f>
        <v>45044.774012568028</v>
      </c>
      <c r="I34" s="48">
        <f>+'EJECUCIÓN NOMINAL'!I34*'EJECUCIÓN REAL'!I$49</f>
        <v>7759.3477228731153</v>
      </c>
      <c r="J34" s="42">
        <f>+'EJECUCIÓN NOMINAL'!J34*'EJECUCIÓN REAL'!J$49</f>
        <v>9202.4542325385428</v>
      </c>
      <c r="K34" s="42">
        <f>+'EJECUCIÓN NOMINAL'!K34*'EJECUCIÓN REAL'!K$49</f>
        <v>2744.1476500157946</v>
      </c>
      <c r="L34" s="45">
        <f>+'EJECUCIÓN NOMINAL'!L34*'EJECUCIÓN REAL'!L$49</f>
        <v>1843.1320823884921</v>
      </c>
      <c r="M34" s="42">
        <f>+'EJECUCIÓN NOMINAL'!M34*'EJECUCIÓN REAL'!M$49</f>
        <v>2557.9368761197693</v>
      </c>
      <c r="N34" s="42">
        <f>+'EJECUCIÓN NOMINAL'!N34*'EJECUCIÓN REAL'!N$49</f>
        <v>3496.0178365695365</v>
      </c>
      <c r="O34" s="46">
        <f>+'EJECUCIÓN NOMINAL'!O34*'EJECUCIÓN REAL'!O$49</f>
        <v>4048.3451445287019</v>
      </c>
      <c r="P34" s="42">
        <f>+'EJECUCIÓN NOMINAL'!P34*'EJECUCIÓN REAL'!P$49</f>
        <v>8053.120737126882</v>
      </c>
      <c r="Q34" s="42">
        <f>+'EJECUCIÓN NOMINAL'!Q34*'EJECUCIÓN REAL'!Q$49</f>
        <v>2757.7440767813632</v>
      </c>
      <c r="R34" s="46">
        <f>+'EJECUCIÓN NOMINAL'!R34*'EJECUCIÓN REAL'!R$49</f>
        <v>6803.3002595352436</v>
      </c>
      <c r="S34" s="42">
        <f>+'EJECUCIÓN NOMINAL'!S34*'EJECUCIÓN REAL'!S$49</f>
        <v>1356.5493476136523</v>
      </c>
      <c r="T34" s="42">
        <f>+'EJECUCIÓN NOMINAL'!T34*'EJECUCIÓN REAL'!T$49</f>
        <v>2567.5511006667452</v>
      </c>
      <c r="U34" s="42">
        <f>+'EJECUCIÓN NOMINAL'!U34*'EJECUCIÓN REAL'!U$49</f>
        <v>2222.2074112919699</v>
      </c>
      <c r="V34" s="42">
        <f>+'EJECUCIÓN NOMINAL'!V34*'EJECUCIÓN REAL'!V$49</f>
        <v>1546.2816984988144</v>
      </c>
      <c r="W34" s="42">
        <f>+'EJECUCIÓN NOMINAL'!W34*'EJECUCIÓN REAL'!W$49</f>
        <v>1236.4974409764563</v>
      </c>
      <c r="X34" s="42">
        <f>+'EJECUCIÓN NOMINAL'!X34*'EJECUCIÓN REAL'!X$49</f>
        <v>1525.6025141577688</v>
      </c>
      <c r="Y34" s="42">
        <f>+'EJECUCIÓN NOMINAL'!Y34*'EJECUCIÓN REAL'!Y$49</f>
        <v>631.55657521674254</v>
      </c>
      <c r="Z34" s="42">
        <f>+'EJECUCIÓN NOMINAL'!Z34*'EJECUCIÓN REAL'!Z$49</f>
        <v>1413.4419942912434</v>
      </c>
      <c r="AA34" s="48">
        <f>+'EJECUCIÓN NOMINAL'!AA34*'EJECUCIÓN REAL'!AA$49</f>
        <v>2761.3112519669339</v>
      </c>
      <c r="AB34" s="42">
        <f>+'EJECUCIÓN NOMINAL'!AB34*'EJECUCIÓN REAL'!AB$49</f>
        <v>1287.8299617628513</v>
      </c>
      <c r="AC34" s="42">
        <f>+'EJECUCIÓN NOMINAL'!AC34*'EJECUCIÓN REAL'!AC$49</f>
        <v>3587.3182445002708</v>
      </c>
      <c r="AD34" s="45">
        <f>+'EJECUCIÓN NOMINAL'!AD34*'EJECUCIÓN REAL'!AD$49</f>
        <v>2085.301482532715</v>
      </c>
      <c r="AE34" s="42">
        <f>+'EJECUCIÓN NOMINAL'!AE34*'EJECUCIÓN REAL'!AE$49</f>
        <v>1034</v>
      </c>
      <c r="AG34" s="102" t="s">
        <v>102</v>
      </c>
    </row>
    <row r="35" spans="1:33" x14ac:dyDescent="0.25">
      <c r="A35" s="53" t="s">
        <v>62</v>
      </c>
      <c r="B35" s="42">
        <f>+'EJECUCIÓN NOMINAL'!B35*'EJECUCIÓN REAL'!B$49</f>
        <v>10868.159309618575</v>
      </c>
      <c r="C35" s="42">
        <f>+'EJECUCIÓN NOMINAL'!C35*'EJECUCIÓN REAL'!C$49</f>
        <v>26374.067376982373</v>
      </c>
      <c r="D35" s="42">
        <f>+'EJECUCIÓN NOMINAL'!D35*'EJECUCIÓN REAL'!D$49</f>
        <v>26125.59914170111</v>
      </c>
      <c r="E35" s="42">
        <f>+'EJECUCIÓN NOMINAL'!E35*'EJECUCIÓN REAL'!E$49</f>
        <v>29163.898642793363</v>
      </c>
      <c r="F35" s="42">
        <f>+'EJECUCIÓN NOMINAL'!F35*'EJECUCIÓN REAL'!F$49</f>
        <v>56854.919207406318</v>
      </c>
      <c r="G35" s="42">
        <f>+'EJECUCIÓN NOMINAL'!G35*'EJECUCIÓN REAL'!G$49</f>
        <v>13007.136192232781</v>
      </c>
      <c r="H35" s="42">
        <f>+'EJECUCIÓN NOMINAL'!H35*'EJECUCIÓN REAL'!H$49</f>
        <v>17599.781674976006</v>
      </c>
      <c r="I35" s="42">
        <f>+'EJECUCIÓN NOMINAL'!I35*'EJECUCIÓN REAL'!I$49</f>
        <v>35482.621801071276</v>
      </c>
      <c r="J35" s="42">
        <f>+'EJECUCIÓN NOMINAL'!J35*'EJECUCIÓN REAL'!J$49</f>
        <v>25705.402015958658</v>
      </c>
      <c r="K35" s="42">
        <f>+'EJECUCIÓN NOMINAL'!K35*'EJECUCIÓN REAL'!K$49</f>
        <v>17286.503939949773</v>
      </c>
      <c r="L35" s="45">
        <f>+'EJECUCIÓN NOMINAL'!L35*'EJECUCIÓN REAL'!L$49</f>
        <v>6166.563091952944</v>
      </c>
      <c r="M35" s="42">
        <f>+'EJECUCIÓN NOMINAL'!M35*'EJECUCIÓN REAL'!M$49</f>
        <v>13496.869588628302</v>
      </c>
      <c r="N35" s="42">
        <f>+'EJECUCIÓN NOMINAL'!N35*'EJECUCIÓN REAL'!N$49</f>
        <v>14027.183276883265</v>
      </c>
      <c r="O35" s="46">
        <f>+'EJECUCIÓN NOMINAL'!O35*'EJECUCIÓN REAL'!O$49</f>
        <v>24856.068411701337</v>
      </c>
      <c r="P35" s="42">
        <f>+'EJECUCIÓN NOMINAL'!P35*'EJECUCIÓN REAL'!P$49</f>
        <v>42263.277046782161</v>
      </c>
      <c r="Q35" s="42">
        <f>+'EJECUCIÓN NOMINAL'!Q35*'EJECUCIÓN REAL'!Q$49</f>
        <v>43561.690278454931</v>
      </c>
      <c r="R35" s="46">
        <f>+'EJECUCIÓN NOMINAL'!R35*'EJECUCIÓN REAL'!R$49</f>
        <v>36282.646480062227</v>
      </c>
      <c r="S35" s="42">
        <f>+'EJECUCIÓN NOMINAL'!S35*'EJECUCIÓN REAL'!S$49</f>
        <v>38136.292427360328</v>
      </c>
      <c r="T35" s="42">
        <f>+'EJECUCIÓN NOMINAL'!T35*'EJECUCIÓN REAL'!T$49</f>
        <v>35813.846074909576</v>
      </c>
      <c r="U35" s="42">
        <f>+'EJECUCIÓN NOMINAL'!U35*'EJECUCIÓN REAL'!U$49</f>
        <v>41929.3287260941</v>
      </c>
      <c r="V35" s="42">
        <f>+'EJECUCIÓN NOMINAL'!V35*'EJECUCIÓN REAL'!V$49</f>
        <v>29724.991709965445</v>
      </c>
      <c r="W35" s="42">
        <f>+'EJECUCIÓN NOMINAL'!W35*'EJECUCIÓN REAL'!W$49</f>
        <v>27941.999643215095</v>
      </c>
      <c r="X35" s="42">
        <f>+'EJECUCIÓN NOMINAL'!X35*'EJECUCIÓN REAL'!X$49</f>
        <v>26986.67150043945</v>
      </c>
      <c r="Y35" s="42">
        <f>+'EJECUCIÓN NOMINAL'!Y35*'EJECUCIÓN REAL'!Y$49</f>
        <v>30171.143876215076</v>
      </c>
      <c r="Z35" s="42">
        <f>+'EJECUCIÓN NOMINAL'!Z35*'EJECUCIÓN REAL'!Z$49</f>
        <v>24665.146867321986</v>
      </c>
      <c r="AA35" s="42">
        <f>+'EJECUCIÓN NOMINAL'!AA35*'EJECUCIÓN REAL'!AA$49</f>
        <v>36528.871731528678</v>
      </c>
      <c r="AB35" s="42">
        <f>+'EJECUCIÓN NOMINAL'!AB35*'EJECUCIÓN REAL'!AB$49</f>
        <v>39551.257718550405</v>
      </c>
      <c r="AC35" s="42">
        <f>+'EJECUCIÓN NOMINAL'!AC35*'EJECUCIÓN REAL'!AC$49</f>
        <v>35382.503282823935</v>
      </c>
      <c r="AD35" s="45">
        <f>+'EJECUCIÓN NOMINAL'!AD35*'EJECUCIÓN REAL'!AD$49</f>
        <v>22308.334160631392</v>
      </c>
      <c r="AE35" s="42">
        <f>+'EJECUCIÓN NOMINAL'!AE35*'EJECUCIÓN REAL'!AE$49</f>
        <v>44681</v>
      </c>
      <c r="AG35" s="27" t="s">
        <v>103</v>
      </c>
    </row>
    <row r="36" spans="1:33" x14ac:dyDescent="0.25">
      <c r="A36" s="41" t="s">
        <v>63</v>
      </c>
      <c r="B36" s="42">
        <f>+'EJECUCIÓN NOMINAL'!B36*'EJECUCIÓN REAL'!B$49</f>
        <v>8793.1965873137979</v>
      </c>
      <c r="C36" s="42">
        <f>+'EJECUCIÓN NOMINAL'!C36*'EJECUCIÓN REAL'!C$49</f>
        <v>12394.446676099928</v>
      </c>
      <c r="D36" s="42">
        <f>+'EJECUCIÓN NOMINAL'!D36*'EJECUCIÓN REAL'!D$49</f>
        <v>11625.633255914547</v>
      </c>
      <c r="E36" s="42">
        <f>+'EJECUCIÓN NOMINAL'!E36*'EJECUCIÓN REAL'!E$49</f>
        <v>12252.863817776291</v>
      </c>
      <c r="F36" s="42">
        <f>+'EJECUCIÓN NOMINAL'!F36*'EJECUCIÓN REAL'!F$49</f>
        <v>8204.0792712157618</v>
      </c>
      <c r="G36" s="42">
        <f>+'EJECUCIÓN NOMINAL'!G36*'EJECUCIÓN REAL'!G$49</f>
        <v>5597.9319609451259</v>
      </c>
      <c r="H36" s="42">
        <f>+'EJECUCIÓN NOMINAL'!H36*'EJECUCIÓN REAL'!H$49</f>
        <v>9612.622642913635</v>
      </c>
      <c r="I36" s="42">
        <f>+'EJECUCIÓN NOMINAL'!I36*'EJECUCIÓN REAL'!I$49</f>
        <v>27613.167020266887</v>
      </c>
      <c r="J36" s="42">
        <f>+'EJECUCIÓN NOMINAL'!J36*'EJECUCIÓN REAL'!J$49</f>
        <v>18361.127288506177</v>
      </c>
      <c r="K36" s="42">
        <f>+'EJECUCIÓN NOMINAL'!K36*'EJECUCIÓN REAL'!K$49</f>
        <v>8300.4501637771809</v>
      </c>
      <c r="L36" s="45">
        <f>+'EJECUCIÓN NOMINAL'!L36*'EJECUCIÓN REAL'!L$49</f>
        <v>3671.5678444657206</v>
      </c>
      <c r="M36" s="42">
        <f>+'EJECUCIÓN NOMINAL'!M36*'EJECUCIÓN REAL'!M$49</f>
        <v>8026.6820775441856</v>
      </c>
      <c r="N36" s="42">
        <f>+'EJECUCIÓN NOMINAL'!N36*'EJECUCIÓN REAL'!N$49</f>
        <v>8535.6416325663977</v>
      </c>
      <c r="O36" s="46">
        <f>+'EJECUCIÓN NOMINAL'!O36*'EJECUCIÓN REAL'!O$49</f>
        <v>14663.070403156607</v>
      </c>
      <c r="P36" s="42">
        <f>+'EJECUCIÓN NOMINAL'!P36*'EJECUCIÓN REAL'!P$49</f>
        <v>38301.016789530666</v>
      </c>
      <c r="Q36" s="42">
        <f>+'EJECUCIÓN NOMINAL'!Q36*'EJECUCIÓN REAL'!Q$49</f>
        <v>22674.50773269737</v>
      </c>
      <c r="R36" s="46">
        <f>+'EJECUCIÓN NOMINAL'!R36*'EJECUCIÓN REAL'!R$49</f>
        <v>20214.906890819027</v>
      </c>
      <c r="S36" s="42">
        <f>+'EJECUCIÓN NOMINAL'!S36*'EJECUCIÓN REAL'!S$49</f>
        <v>21180.374750298819</v>
      </c>
      <c r="T36" s="42">
        <f>+'EJECUCIÓN NOMINAL'!T36*'EJECUCIÓN REAL'!T$49</f>
        <v>21588.263120820382</v>
      </c>
      <c r="U36" s="42">
        <f>+'EJECUCIÓN NOMINAL'!U36*'EJECUCIÓN REAL'!U$49</f>
        <v>36751.185574702082</v>
      </c>
      <c r="V36" s="42">
        <f>+'EJECUCIÓN NOMINAL'!V36*'EJECUCIÓN REAL'!V$49</f>
        <v>25340.828305986452</v>
      </c>
      <c r="W36" s="42">
        <f>+'EJECUCIÓN NOMINAL'!W36*'EJECUCIÓN REAL'!W$49</f>
        <v>21702.661981276422</v>
      </c>
      <c r="X36" s="42">
        <f>+'EJECUCIÓN NOMINAL'!X36*'EJECUCIÓN REAL'!X$49</f>
        <v>20667.790816799501</v>
      </c>
      <c r="Y36" s="42">
        <f>+'EJECUCIÓN NOMINAL'!Y36*'EJECUCIÓN REAL'!Y$49</f>
        <v>24764.561813271695</v>
      </c>
      <c r="Z36" s="42">
        <f>+'EJECUCIÓN NOMINAL'!Z36*'EJECUCIÓN REAL'!Z$49</f>
        <v>18988.016212565421</v>
      </c>
      <c r="AA36" s="42">
        <f>+'EJECUCIÓN NOMINAL'!AA36*'EJECUCIÓN REAL'!AA$49</f>
        <v>23723.87582410235</v>
      </c>
      <c r="AB36" s="42">
        <f>+'EJECUCIÓN NOMINAL'!AB36*'EJECUCIÓN REAL'!AB$49</f>
        <v>30153.644867745606</v>
      </c>
      <c r="AC36" s="42">
        <f>+'EJECUCIÓN NOMINAL'!AC36*'EJECUCIÓN REAL'!AC$49</f>
        <v>31203.483695696323</v>
      </c>
      <c r="AD36" s="45">
        <f>+'EJECUCIÓN NOMINAL'!AD36*'EJECUCIÓN REAL'!AD$49</f>
        <v>8288.2026244746176</v>
      </c>
      <c r="AE36" s="42">
        <f>+'EJECUCIÓN NOMINAL'!AE36*'EJECUCIÓN REAL'!AE$49</f>
        <v>11750</v>
      </c>
      <c r="AG36" s="102" t="s">
        <v>104</v>
      </c>
    </row>
    <row r="37" spans="1:33" x14ac:dyDescent="0.25">
      <c r="A37" s="41" t="s">
        <v>64</v>
      </c>
      <c r="B37" s="42">
        <f>+'EJECUCIÓN NOMINAL'!B37*'EJECUCIÓN REAL'!B$49</f>
        <v>864.49708646351905</v>
      </c>
      <c r="C37" s="42">
        <f>+'EJECUCIÓN NOMINAL'!C37*'EJECUCIÓN REAL'!C$49</f>
        <v>146.88589977110999</v>
      </c>
      <c r="D37" s="42">
        <f>+'EJECUCIÓN NOMINAL'!D37*'EJECUCIÓN REAL'!D$49</f>
        <v>483.02228830730536</v>
      </c>
      <c r="E37" s="42">
        <f>+'EJECUCIÓN NOMINAL'!E37*'EJECUCIÓN REAL'!E$49</f>
        <v>660.94369198954325</v>
      </c>
      <c r="F37" s="42">
        <f>+'EJECUCIÓN NOMINAL'!F37*'EJECUCIÓN REAL'!F$49</f>
        <v>86.995235060404639</v>
      </c>
      <c r="G37" s="42">
        <f>+'EJECUCIÓN NOMINAL'!G37*'EJECUCIÓN REAL'!G$49</f>
        <v>448.45821754383996</v>
      </c>
      <c r="H37" s="42">
        <f>+'EJECUCIÓN NOMINAL'!H37*'EJECUCIÓN REAL'!H$49</f>
        <v>296.90000460850462</v>
      </c>
      <c r="I37" s="42">
        <f>+'EJECUCIÓN NOMINAL'!I37*'EJECUCIÓN REAL'!I$49</f>
        <v>0</v>
      </c>
      <c r="J37" s="42">
        <f>+'EJECUCIÓN NOMINAL'!J37*'EJECUCIÓN REAL'!J$49</f>
        <v>220.67717159074871</v>
      </c>
      <c r="K37" s="42">
        <f>+'EJECUCIÓN NOMINAL'!K37*'EJECUCIÓN REAL'!K$49</f>
        <v>815.43756865310036</v>
      </c>
      <c r="L37" s="45">
        <f>+'EJECUCIÓN NOMINAL'!L37*'EJECUCIÓN REAL'!L$49</f>
        <v>0</v>
      </c>
      <c r="M37" s="42">
        <f>+'EJECUCIÓN NOMINAL'!M37*'EJECUCIÓN REAL'!M$49</f>
        <v>0</v>
      </c>
      <c r="N37" s="42">
        <f>+'EJECUCIÓN NOMINAL'!N37*'EJECUCIÓN REAL'!N$49</f>
        <v>0</v>
      </c>
      <c r="O37" s="46">
        <f>+'EJECUCIÓN NOMINAL'!O37*'EJECUCIÓN REAL'!O$49</f>
        <v>0</v>
      </c>
      <c r="P37" s="42">
        <f>+'EJECUCIÓN NOMINAL'!P37*'EJECUCIÓN REAL'!P$49</f>
        <v>3949.1505258189654</v>
      </c>
      <c r="Q37" s="42">
        <f>+'EJECUCIÓN NOMINAL'!Q37*'EJECUCIÓN REAL'!Q$49</f>
        <v>6604.0319930151927</v>
      </c>
      <c r="R37" s="46">
        <f>+'EJECUCIÓN NOMINAL'!R37*'EJECUCIÓN REAL'!R$49</f>
        <v>3948.5248795062139</v>
      </c>
      <c r="S37" s="42">
        <f>+'EJECUCIÓN NOMINAL'!S37*'EJECUCIÓN REAL'!S$49</f>
        <v>7003.1850122549413</v>
      </c>
      <c r="T37" s="42">
        <f>+'EJECUCIÓN NOMINAL'!T37*'EJECUCIÓN REAL'!T$49</f>
        <v>5306.7801886583657</v>
      </c>
      <c r="U37" s="42">
        <f>+'EJECUCIÓN NOMINAL'!U37*'EJECUCIÓN REAL'!U$49</f>
        <v>3944.6752227386401</v>
      </c>
      <c r="V37" s="42">
        <f>+'EJECUCIÓN NOMINAL'!V37*'EJECUCIÓN REAL'!V$49</f>
        <v>2765.1155079037621</v>
      </c>
      <c r="W37" s="42">
        <f>+'EJECUCIÓN NOMINAL'!W37*'EJECUCIÓN REAL'!W$49</f>
        <v>3766.3427799857577</v>
      </c>
      <c r="X37" s="42">
        <f>+'EJECUCIÓN NOMINAL'!X37*'EJECUCIÓN REAL'!X$49</f>
        <v>3473.838157237622</v>
      </c>
      <c r="Y37" s="42">
        <f>+'EJECUCIÓN NOMINAL'!Y37*'EJECUCIÓN REAL'!Y$49</f>
        <v>3414.837197342089</v>
      </c>
      <c r="Z37" s="42">
        <f>+'EJECUCIÓN NOMINAL'!Z37*'EJECUCIÓN REAL'!Z$49</f>
        <v>2172.7290160179441</v>
      </c>
      <c r="AA37" s="42">
        <f>+'EJECUCIÓN NOMINAL'!AA37*'EJECUCIÓN REAL'!AA$49</f>
        <v>8503.9026183456244</v>
      </c>
      <c r="AB37" s="42">
        <f>+'EJECUCIÓN NOMINAL'!AB37*'EJECUCIÓN REAL'!AB$49</f>
        <v>3775.1246198265853</v>
      </c>
      <c r="AC37" s="42">
        <f>+'EJECUCIÓN NOMINAL'!AC37*'EJECUCIÓN REAL'!AC$49</f>
        <v>1340.0901488075724</v>
      </c>
      <c r="AD37" s="45">
        <f>+'EJECUCIÓN NOMINAL'!AD37*'EJECUCIÓN REAL'!AD$49</f>
        <v>251.38710682674704</v>
      </c>
      <c r="AE37" s="42">
        <f>+'EJECUCIÓN NOMINAL'!AE37*'EJECUCIÓN REAL'!AE$49</f>
        <v>579</v>
      </c>
      <c r="AG37" s="27"/>
    </row>
    <row r="38" spans="1:33" x14ac:dyDescent="0.25">
      <c r="A38" s="63" t="s">
        <v>65</v>
      </c>
      <c r="B38" s="64">
        <f>+'EJECUCIÓN NOMINAL'!B38*'EJECUCIÓN REAL'!B$49</f>
        <v>1210.4656358412567</v>
      </c>
      <c r="C38" s="64">
        <f>+'EJECUCIÓN NOMINAL'!C38*'EJECUCIÓN REAL'!C$49</f>
        <v>13832.734801111332</v>
      </c>
      <c r="D38" s="64">
        <f>+'EJECUCIÓN NOMINAL'!D38*'EJECUCIÓN REAL'!D$49</f>
        <v>14016.94359747926</v>
      </c>
      <c r="E38" s="64">
        <f>+'EJECUCIÓN NOMINAL'!E38*'EJECUCIÓN REAL'!E$49</f>
        <v>16250.09113302753</v>
      </c>
      <c r="F38" s="64">
        <f>+'EJECUCIÓN NOMINAL'!F38*'EJECUCIÓN REAL'!F$49</f>
        <v>48563.844701130147</v>
      </c>
      <c r="G38" s="64">
        <f>+'EJECUCIÓN NOMINAL'!G38*'EJECUCIÓN REAL'!G$49</f>
        <v>6960.7460137438156</v>
      </c>
      <c r="H38" s="64">
        <f>+'EJECUCIÓN NOMINAL'!H38*'EJECUCIÓN REAL'!H$49</f>
        <v>7690.259027453867</v>
      </c>
      <c r="I38" s="64">
        <f>+'EJECUCIÓN NOMINAL'!I38*'EJECUCIÓN REAL'!I$49</f>
        <v>7869.4547808043926</v>
      </c>
      <c r="J38" s="64">
        <f>+'EJECUCIÓN NOMINAL'!J38*'EJECUCIÓN REAL'!J$49</f>
        <v>7123.5975558617347</v>
      </c>
      <c r="K38" s="64">
        <f>+'EJECUCIÓN NOMINAL'!K38*'EJECUCIÓN REAL'!K$49</f>
        <v>8170.6162075194898</v>
      </c>
      <c r="L38" s="65">
        <f>+'EJECUCIÓN NOMINAL'!L38*'EJECUCIÓN REAL'!L$49</f>
        <v>2494.9952474872225</v>
      </c>
      <c r="M38" s="64">
        <f>+'EJECUCIÓN NOMINAL'!M38*'EJECUCIÓN REAL'!M$49</f>
        <v>5470.1875110841183</v>
      </c>
      <c r="N38" s="64">
        <f>+'EJECUCIÓN NOMINAL'!N38*'EJECUCIÓN REAL'!N$49</f>
        <v>5491.541644316866</v>
      </c>
      <c r="O38" s="66">
        <f>+'EJECUCIÓN NOMINAL'!O38*'EJECUCIÓN REAL'!O$49</f>
        <v>10192.998008544726</v>
      </c>
      <c r="P38" s="64">
        <f>+'EJECUCIÓN NOMINAL'!P38*'EJECUCIÓN REAL'!P$49</f>
        <v>0</v>
      </c>
      <c r="Q38" s="64">
        <f>+'EJECUCIÓN NOMINAL'!Q38*'EJECUCIÓN REAL'!Q$49</f>
        <v>14295.112572956132</v>
      </c>
      <c r="R38" s="66">
        <f>+'EJECUCIÓN NOMINAL'!R38*'EJECUCIÓN REAL'!R$49</f>
        <v>12119.620102435088</v>
      </c>
      <c r="S38" s="64">
        <f>+'EJECUCIÓN NOMINAL'!S38*'EJECUCIÓN REAL'!S$49</f>
        <v>9952.7326648065355</v>
      </c>
      <c r="T38" s="64">
        <f>+'EJECUCIÓN NOMINAL'!T38*'EJECUCIÓN REAL'!T$49</f>
        <v>8918.8027654308898</v>
      </c>
      <c r="U38" s="64">
        <f>+'EJECUCIÓN NOMINAL'!U38*'EJECUCIÓN REAL'!U$49</f>
        <v>1233.4679286533731</v>
      </c>
      <c r="V38" s="64">
        <f>+'EJECUCIÓN NOMINAL'!V38*'EJECUCIÓN REAL'!V$49</f>
        <v>1619.0478960752291</v>
      </c>
      <c r="W38" s="64">
        <f>+'EJECUCIÓN NOMINAL'!W38*'EJECUCIÓN REAL'!W$49</f>
        <v>2487.20749621701</v>
      </c>
      <c r="X38" s="64">
        <f>+'EJECUCIÓN NOMINAL'!X38*'EJECUCIÓN REAL'!X$49</f>
        <v>2845.0425264023256</v>
      </c>
      <c r="Y38" s="64">
        <f>+'EJECUCIÓN NOMINAL'!Y38*'EJECUCIÓN REAL'!Y$49</f>
        <v>1991.7448656012909</v>
      </c>
      <c r="Z38" s="64">
        <f>+'EJECUCIÓN NOMINAL'!Z38*'EJECUCIÓN REAL'!Z$49</f>
        <v>3498.5609693407223</v>
      </c>
      <c r="AA38" s="64">
        <f>+'EJECUCIÓN NOMINAL'!AA38*'EJECUCIÓN REAL'!AA$49</f>
        <v>4296.4131005180425</v>
      </c>
      <c r="AB38" s="64">
        <f>+'EJECUCIÓN NOMINAL'!AB38*'EJECUCIÓN REAL'!AB$49</f>
        <v>5622.4882309783079</v>
      </c>
      <c r="AC38" s="64">
        <f>+'EJECUCIÓN NOMINAL'!AC38*'EJECUCIÓN REAL'!AC$49</f>
        <v>2838.9294383200418</v>
      </c>
      <c r="AD38" s="65">
        <f>+'EJECUCIÓN NOMINAL'!AD38*'EJECUCIÓN REAL'!AD$49</f>
        <v>13768.744429330025</v>
      </c>
      <c r="AE38" s="64">
        <f>+'EJECUCIÓN NOMINAL'!AE38*'EJECUCIÓN REAL'!AE$49</f>
        <v>32352</v>
      </c>
    </row>
    <row r="39" spans="1:33" x14ac:dyDescent="0.25">
      <c r="A39" s="79" t="s">
        <v>66</v>
      </c>
      <c r="B39" s="80">
        <f>+'EJECUCIÓN NOMINAL'!B39*'EJECUCIÓN REAL'!B$49</f>
        <v>118943.12936634701</v>
      </c>
      <c r="C39" s="80">
        <f>+'EJECUCIÓN NOMINAL'!C39*'EJECUCIÓN REAL'!C$49</f>
        <v>166163.91618482536</v>
      </c>
      <c r="D39" s="80">
        <f>+'EJECUCIÓN NOMINAL'!D39*'EJECUCIÓN REAL'!D$49</f>
        <v>170423.6002670594</v>
      </c>
      <c r="E39" s="80">
        <f>+'EJECUCIÓN NOMINAL'!E39*'EJECUCIÓN REAL'!E$49</f>
        <v>130009.55519032806</v>
      </c>
      <c r="F39" s="80">
        <f>+'EJECUCIÓN NOMINAL'!F39*'EJECUCIÓN REAL'!F$49</f>
        <v>150694.12112469997</v>
      </c>
      <c r="G39" s="80">
        <f>+'EJECUCIÓN NOMINAL'!G39*'EJECUCIÓN REAL'!G$49</f>
        <v>141090.7341423489</v>
      </c>
      <c r="H39" s="80">
        <f>+'EJECUCIÓN NOMINAL'!H39*'EJECUCIÓN REAL'!H$49</f>
        <v>195128.81067063892</v>
      </c>
      <c r="I39" s="81">
        <f>+'EJECUCIÓN NOMINAL'!I39*'EJECUCIÓN REAL'!I$49</f>
        <v>153578.45617956814</v>
      </c>
      <c r="J39" s="81">
        <f>+'EJECUCIÓN NOMINAL'!J39*'EJECUCIÓN REAL'!J$49</f>
        <v>159013.78904560744</v>
      </c>
      <c r="K39" s="80">
        <f>+'EJECUCIÓN NOMINAL'!K39*'EJECUCIÓN REAL'!K$49</f>
        <v>149644.43589235353</v>
      </c>
      <c r="L39" s="82">
        <f>+'EJECUCIÓN NOMINAL'!L39*'EJECUCIÓN REAL'!L$49</f>
        <v>117340.27229418291</v>
      </c>
      <c r="M39" s="81">
        <f>+'EJECUCIÓN NOMINAL'!M39*'EJECUCIÓN REAL'!M$49</f>
        <v>151075.45251358603</v>
      </c>
      <c r="N39" s="80">
        <f>+'EJECUCIÓN NOMINAL'!N39*'EJECUCIÓN REAL'!N$49</f>
        <v>185722.72242756546</v>
      </c>
      <c r="O39" s="81">
        <f>+'EJECUCIÓN NOMINAL'!O39*'EJECUCIÓN REAL'!O$49</f>
        <v>204796.63274679158</v>
      </c>
      <c r="P39" s="81">
        <f>+'EJECUCIÓN NOMINAL'!P39*'EJECUCIÓN REAL'!P$49</f>
        <v>250832.86140911482</v>
      </c>
      <c r="Q39" s="80">
        <f>+'EJECUCIÓN NOMINAL'!Q39*'EJECUCIÓN REAL'!Q$49</f>
        <v>235801.3234638104</v>
      </c>
      <c r="R39" s="81">
        <f>+'EJECUCIÓN NOMINAL'!R39*'EJECUCIÓN REAL'!R$49</f>
        <v>248911.11663416994</v>
      </c>
      <c r="S39" s="80">
        <f>+'EJECUCIÓN NOMINAL'!S39*'EJECUCIÓN REAL'!S$49</f>
        <v>234380.9386818411</v>
      </c>
      <c r="T39" s="80">
        <f>+'EJECUCIÓN NOMINAL'!T39*'EJECUCIÓN REAL'!T$49</f>
        <v>251148.4130430973</v>
      </c>
      <c r="U39" s="80">
        <f>+'EJECUCIÓN NOMINAL'!U39*'EJECUCIÓN REAL'!U$49</f>
        <v>265783.93502384069</v>
      </c>
      <c r="V39" s="80">
        <f>+'EJECUCIÓN NOMINAL'!V39*'EJECUCIÓN REAL'!V$49</f>
        <v>287972.22690866154</v>
      </c>
      <c r="W39" s="80">
        <f>+'EJECUCIÓN NOMINAL'!W39*'EJECUCIÓN REAL'!W$49</f>
        <v>295721.86499307043</v>
      </c>
      <c r="X39" s="80">
        <f>+'EJECUCIÓN NOMINAL'!X39*'EJECUCIÓN REAL'!X$49</f>
        <v>302450.69843177765</v>
      </c>
      <c r="Y39" s="80">
        <f>+'EJECUCIÓN NOMINAL'!Y39*'EJECUCIÓN REAL'!Y$49</f>
        <v>308360.9385498318</v>
      </c>
      <c r="Z39" s="80">
        <f>+'EJECUCIÓN NOMINAL'!Z39*'EJECUCIÓN REAL'!Z$49</f>
        <v>294007.61615137442</v>
      </c>
      <c r="AA39" s="81">
        <f>+'EJECUCIÓN NOMINAL'!AA39*'EJECUCIÓN REAL'!AA$49</f>
        <v>326363.58903967828</v>
      </c>
      <c r="AB39" s="81">
        <f>+'EJECUCIÓN NOMINAL'!AB39*'EJECUCIÓN REAL'!AB$49</f>
        <v>296100.73055596027</v>
      </c>
      <c r="AC39" s="80">
        <f>+'EJECUCIÓN NOMINAL'!AC39*'EJECUCIÓN REAL'!AC$49</f>
        <v>278081.07594048337</v>
      </c>
      <c r="AD39" s="82">
        <f>+'EJECUCIÓN NOMINAL'!AD39*'EJECUCIÓN REAL'!AD$49</f>
        <v>263259.8472937452</v>
      </c>
      <c r="AE39" s="83">
        <f>+'EJECUCIÓN NOMINAL'!AE39*'EJECUCIÓN REAL'!AE$49</f>
        <v>284169</v>
      </c>
    </row>
    <row r="40" spans="1:33" x14ac:dyDescent="0.25">
      <c r="A40" s="103" t="s">
        <v>67</v>
      </c>
      <c r="B40" s="104">
        <f>+'EJECUCIÓN NOMINAL'!B40*'EJECUCIÓN REAL'!B$49</f>
        <v>120865.53788333046</v>
      </c>
      <c r="C40" s="104">
        <f>+'EJECUCIÓN NOMINAL'!C40*'EJECUCIÓN REAL'!C$49</f>
        <v>158108.65931231648</v>
      </c>
      <c r="D40" s="104">
        <f>+'EJECUCIÓN NOMINAL'!D40*'EJECUCIÓN REAL'!D$49</f>
        <v>154579.2417449159</v>
      </c>
      <c r="E40" s="104">
        <f>+'EJECUCIÓN NOMINAL'!E40*'EJECUCIÓN REAL'!E$49</f>
        <v>155647.02532049513</v>
      </c>
      <c r="F40" s="104">
        <f>+'EJECUCIÓN NOMINAL'!F40*'EJECUCIÓN REAL'!F$49</f>
        <v>184477.86849688721</v>
      </c>
      <c r="G40" s="104">
        <f>+'EJECUCIÓN NOMINAL'!G40*'EJECUCIÓN REAL'!G$49</f>
        <v>149097.28785178339</v>
      </c>
      <c r="H40" s="104">
        <f>+'EJECUCIÓN NOMINAL'!H40*'EJECUCIÓN REAL'!H$49</f>
        <v>163887.40294191355</v>
      </c>
      <c r="I40" s="105">
        <f>+'EJECUCIÓN NOMINAL'!I40*'EJECUCIÓN REAL'!I$49</f>
        <v>187691.6191061264</v>
      </c>
      <c r="J40" s="105">
        <f>+'EJECUCIÓN NOMINAL'!J40*'EJECUCIÓN REAL'!J$49</f>
        <v>182972.46218935892</v>
      </c>
      <c r="K40" s="104">
        <f>+'EJECUCIÓN NOMINAL'!K40*'EJECUCIÓN REAL'!K$49</f>
        <v>174905.52124260468</v>
      </c>
      <c r="L40" s="106">
        <f>+'EJECUCIÓN NOMINAL'!L40*'EJECUCIÓN REAL'!L$49</f>
        <v>119561.25149847686</v>
      </c>
      <c r="M40" s="105">
        <f>+'EJECUCIÓN NOMINAL'!M40*'EJECUCIÓN REAL'!M$49</f>
        <v>149012.66529074119</v>
      </c>
      <c r="N40" s="104">
        <f>+'EJECUCIÓN NOMINAL'!N40*'EJECUCIÓN REAL'!N$49</f>
        <v>172752.95050501224</v>
      </c>
      <c r="O40" s="105">
        <f>+'EJECUCIÓN NOMINAL'!O40*'EJECUCIÓN REAL'!O$49</f>
        <v>191878.44381823626</v>
      </c>
      <c r="P40" s="105">
        <f>+'EJECUCIÓN NOMINAL'!P40*'EJECUCIÓN REAL'!P$49</f>
        <v>233602.92866921544</v>
      </c>
      <c r="Q40" s="104">
        <f>+'EJECUCIÓN NOMINAL'!Q40*'EJECUCIÓN REAL'!Q$49</f>
        <v>237794.99349943761</v>
      </c>
      <c r="R40" s="105">
        <f>+'EJECUCIÓN NOMINAL'!R40*'EJECUCIÓN REAL'!R$49</f>
        <v>244857.1896531574</v>
      </c>
      <c r="S40" s="104">
        <f>+'EJECUCIÓN NOMINAL'!S40*'EJECUCIÓN REAL'!S$49</f>
        <v>254079.8136488164</v>
      </c>
      <c r="T40" s="104">
        <f>+'EJECUCIÓN NOMINAL'!T40*'EJECUCIÓN REAL'!T$49</f>
        <v>252788.92798587718</v>
      </c>
      <c r="U40" s="104">
        <f>+'EJECUCIÓN NOMINAL'!U40*'EJECUCIÓN REAL'!U$49</f>
        <v>293827.30874691851</v>
      </c>
      <c r="V40" s="104">
        <f>+'EJECUCIÓN NOMINAL'!V40*'EJECUCIÓN REAL'!V$49</f>
        <v>300633.54528695776</v>
      </c>
      <c r="W40" s="104">
        <f>+'EJECUCIÓN NOMINAL'!W40*'EJECUCIÓN REAL'!W$49</f>
        <v>312748.57688145887</v>
      </c>
      <c r="X40" s="104">
        <f>+'EJECUCIÓN NOMINAL'!X40*'EJECUCIÓN REAL'!X$49</f>
        <v>306831.65159743343</v>
      </c>
      <c r="Y40" s="104">
        <f>+'EJECUCIÓN NOMINAL'!Y40*'EJECUCIÓN REAL'!Y$49</f>
        <v>339866.48131304811</v>
      </c>
      <c r="Z40" s="104">
        <f>+'EJECUCIÓN NOMINAL'!Z40*'EJECUCIÓN REAL'!Z$49</f>
        <v>312633.51086127019</v>
      </c>
      <c r="AA40" s="105">
        <f>+'EJECUCIÓN NOMINAL'!AA40*'EJECUCIÓN REAL'!AA$49</f>
        <v>341120.2235777321</v>
      </c>
      <c r="AB40" s="105">
        <f>+'EJECUCIÓN NOMINAL'!AB40*'EJECUCIÓN REAL'!AB$49</f>
        <v>304372.64166152477</v>
      </c>
      <c r="AC40" s="104">
        <f>+'EJECUCIÓN NOMINAL'!AC40*'EJECUCIÓN REAL'!AC$49</f>
        <v>300503.87664576207</v>
      </c>
      <c r="AD40" s="106">
        <f>+'EJECUCIÓN NOMINAL'!AD40*'EJECUCIÓN REAL'!AD$49</f>
        <v>263508.20564024878</v>
      </c>
      <c r="AE40" s="105">
        <f>+'EJECUCIÓN NOMINAL'!AE40*'EJECUCIÓN REAL'!AE$49</f>
        <v>270470</v>
      </c>
    </row>
    <row r="41" spans="1:33" x14ac:dyDescent="0.25">
      <c r="A41" s="58" t="s">
        <v>68</v>
      </c>
      <c r="B41" s="59">
        <f>+'EJECUCIÓN NOMINAL'!B41*'EJECUCIÓN REAL'!B$49</f>
        <v>-1922.4085169834432</v>
      </c>
      <c r="C41" s="60">
        <f>+'EJECUCIÓN NOMINAL'!C41*'EJECUCIÓN REAL'!C$49</f>
        <v>8055.2568725088531</v>
      </c>
      <c r="D41" s="59">
        <f>+'EJECUCIÓN NOMINAL'!D41*'EJECUCIÓN REAL'!D$49</f>
        <v>15844.35852214349</v>
      </c>
      <c r="E41" s="60">
        <f>+'EJECUCIÓN NOMINAL'!E41*'EJECUCIÓN REAL'!E$49</f>
        <v>-25637.470130167076</v>
      </c>
      <c r="F41" s="59">
        <f>+'EJECUCIÓN NOMINAL'!F41*'EJECUCIÓN REAL'!F$49</f>
        <v>-33783.747372187565</v>
      </c>
      <c r="G41" s="60">
        <f>+'EJECUCIÓN NOMINAL'!G41*'EJECUCIÓN REAL'!G$49</f>
        <v>-8006.5537094345691</v>
      </c>
      <c r="H41" s="59">
        <f>+'EJECUCIÓN NOMINAL'!H41*'EJECUCIÓN REAL'!H$49</f>
        <v>31241.407728725255</v>
      </c>
      <c r="I41" s="60">
        <f>+'EJECUCIÓN NOMINAL'!I41*'EJECUCIÓN REAL'!I$49</f>
        <v>-34113.162926558267</v>
      </c>
      <c r="J41" s="59">
        <f>+'EJECUCIÓN NOMINAL'!J41*'EJECUCIÓN REAL'!J$49</f>
        <v>-23958.673143751468</v>
      </c>
      <c r="K41" s="60">
        <f>+'EJECUCIÓN NOMINAL'!K41*'EJECUCIÓN REAL'!K$49</f>
        <v>-25261.085350251131</v>
      </c>
      <c r="L41" s="59">
        <f>+'EJECUCIÓN NOMINAL'!L41*'EJECUCIÓN REAL'!L$49</f>
        <v>-2220.979204294023</v>
      </c>
      <c r="M41" s="60">
        <f>+'EJECUCIÓN NOMINAL'!M41*'EJECUCIÓN REAL'!M$49</f>
        <v>2062.7872228451929</v>
      </c>
      <c r="N41" s="59">
        <f>+'EJECUCIÓN NOMINAL'!N41*'EJECUCIÓN REAL'!N$49</f>
        <v>12969.77192255308</v>
      </c>
      <c r="O41" s="60">
        <f>+'EJECUCIÓN NOMINAL'!O41*'EJECUCIÓN REAL'!O$49</f>
        <v>12918.188928555199</v>
      </c>
      <c r="P41" s="59">
        <f>+'EJECUCIÓN NOMINAL'!P41*'EJECUCIÓN REAL'!P$49</f>
        <v>17229.932739899374</v>
      </c>
      <c r="Q41" s="60">
        <f>+'EJECUCIÓN NOMINAL'!Q41*'EJECUCIÓN REAL'!Q$49</f>
        <v>-1993.6700356272281</v>
      </c>
      <c r="R41" s="59">
        <f>+'EJECUCIÓN NOMINAL'!R41*'EJECUCIÓN REAL'!R$49</f>
        <v>4053.9269810125397</v>
      </c>
      <c r="S41" s="60">
        <f>+'EJECUCIÓN NOMINAL'!S41*'EJECUCIÓN REAL'!S$49</f>
        <v>-19698.874966975171</v>
      </c>
      <c r="T41" s="59">
        <f>+'EJECUCIÓN NOMINAL'!T41*'EJECUCIÓN REAL'!T$49</f>
        <v>-1640.514942779776</v>
      </c>
      <c r="U41" s="60">
        <f>+'EJECUCIÓN NOMINAL'!U41*'EJECUCIÓN REAL'!U$49</f>
        <v>-28043.373723078323</v>
      </c>
      <c r="V41" s="59">
        <f>+'EJECUCIÓN NOMINAL'!V41*'EJECUCIÓN REAL'!V$49</f>
        <v>-12643.126828902072</v>
      </c>
      <c r="W41" s="60">
        <f>+'EJECUCIÓN NOMINAL'!W41*'EJECUCIÓN REAL'!W$49</f>
        <v>-17026.711888388447</v>
      </c>
      <c r="X41" s="59">
        <f>+'EJECUCIÓN NOMINAL'!X41*'EJECUCIÓN REAL'!X$49</f>
        <v>-4380.9531656557547</v>
      </c>
      <c r="Y41" s="60">
        <f>+'EJECUCIÓN NOMINAL'!Y41*'EJECUCIÓN REAL'!Y$49</f>
        <v>-31505.542763216483</v>
      </c>
      <c r="Z41" s="59">
        <f>+'EJECUCIÓN NOMINAL'!Z41*'EJECUCIÓN REAL'!Z$49</f>
        <v>-18620.054040497867</v>
      </c>
      <c r="AA41" s="60">
        <f>+'EJECUCIÓN NOMINAL'!AA41*'EJECUCIÓN REAL'!AA$49</f>
        <v>-14756.6345380538</v>
      </c>
      <c r="AB41" s="59">
        <f>+'EJECUCIÓN NOMINAL'!AB41*'EJECUCIÓN REAL'!AB$49</f>
        <v>-8271.9111055645317</v>
      </c>
      <c r="AC41" s="60">
        <f>+'EJECUCIÓN NOMINAL'!AC41*'EJECUCIÓN REAL'!AC$49</f>
        <v>-22420.739028126693</v>
      </c>
      <c r="AD41" s="59">
        <f>+'EJECUCIÓN NOMINAL'!AD41*'EJECUCIÓN REAL'!AD$49</f>
        <v>-246.84396634192632</v>
      </c>
      <c r="AE41" s="60">
        <f>+'EJECUCIÓN NOMINAL'!AE41*'EJECUCIÓN REAL'!AE$49</f>
        <v>13699</v>
      </c>
    </row>
    <row r="42" spans="1:33" x14ac:dyDescent="0.25">
      <c r="A42" s="58" t="s">
        <v>69</v>
      </c>
      <c r="B42" s="59">
        <f>+'EJECUCIÓN NOMINAL'!B42*'EJECUCIÓN REAL'!B$49</f>
        <v>135.49353220499364</v>
      </c>
      <c r="C42" s="60">
        <f>+'EJECUCIÓN NOMINAL'!C42*'EJECUCIÓN REAL'!C$49</f>
        <v>9092.0265150599698</v>
      </c>
      <c r="D42" s="59">
        <f>+'EJECUCIÓN NOMINAL'!D42*'EJECUCIÓN REAL'!D$49</f>
        <v>17482.273907038372</v>
      </c>
      <c r="E42" s="60">
        <f>+'EJECUCIÓN NOMINAL'!E42*'EJECUCIÓN REAL'!E$49</f>
        <v>-19033.237504093355</v>
      </c>
      <c r="F42" s="59">
        <f>+'EJECUCIÓN NOMINAL'!F42*'EJECUCIÓN REAL'!F$49</f>
        <v>-28664.813367767416</v>
      </c>
      <c r="G42" s="60">
        <f>+'EJECUCIÓN NOMINAL'!G42*'EJECUCIÓN REAL'!G$49</f>
        <v>4285.3360905116724</v>
      </c>
      <c r="H42" s="59">
        <f>+'EJECUCIÓN NOMINAL'!H42*'EJECUCIÓN REAL'!H$49</f>
        <v>43571.71749396083</v>
      </c>
      <c r="I42" s="60">
        <f>+'EJECUCIÓN NOMINAL'!I42*'EJECUCIÓN REAL'!I$49</f>
        <v>-24267.585039621343</v>
      </c>
      <c r="J42" s="59">
        <f>+'EJECUCIÓN NOMINAL'!J42*'EJECUCIÓN REAL'!J$49</f>
        <v>-12507.370266661974</v>
      </c>
      <c r="K42" s="60">
        <f>+'EJECUCIÓN NOMINAL'!K42*'EJECUCIÓN REAL'!K$49</f>
        <v>-11045.966074369735</v>
      </c>
      <c r="L42" s="59">
        <f>+'EJECUCIÓN NOMINAL'!L42*'EJECUCIÓN REAL'!L$49</f>
        <v>7004.9160545213881</v>
      </c>
      <c r="M42" s="60">
        <f>+'EJECUCIÓN NOMINAL'!M42*'EJECUCIÓN REAL'!M$49</f>
        <v>13534.79199485925</v>
      </c>
      <c r="N42" s="59">
        <f>+'EJECUCIÓN NOMINAL'!N42*'EJECUCIÓN REAL'!N$49</f>
        <v>22022.13797148622</v>
      </c>
      <c r="O42" s="60">
        <f>+'EJECUCIÓN NOMINAL'!O42*'EJECUCIÓN REAL'!O$49</f>
        <v>20140.235410394562</v>
      </c>
      <c r="P42" s="59">
        <f>+'EJECUCIÓN NOMINAL'!P42*'EJECUCIÓN REAL'!P$49</f>
        <v>27280.72683817401</v>
      </c>
      <c r="Q42" s="60">
        <f>+'EJECUCIÓN NOMINAL'!Q42*'EJECUCIÓN REAL'!Q$49</f>
        <v>4485.7575801612629</v>
      </c>
      <c r="R42" s="59">
        <f>+'EJECUCIÓN NOMINAL'!R42*'EJECUCIÓN REAL'!R$49</f>
        <v>9851.042563860472</v>
      </c>
      <c r="S42" s="60">
        <f>+'EJECUCIÓN NOMINAL'!S42*'EJECUCIÓN REAL'!S$49</f>
        <v>-14249.163487511987</v>
      </c>
      <c r="T42" s="59">
        <f>+'EJECUCIÓN NOMINAL'!T42*'EJECUCIÓN REAL'!T$49</f>
        <v>3641.9562380075881</v>
      </c>
      <c r="U42" s="60">
        <f>+'EJECUCIÓN NOMINAL'!U42*'EJECUCIÓN REAL'!U$49</f>
        <v>-23808.724165730669</v>
      </c>
      <c r="V42" s="59">
        <f>+'EJECUCIÓN NOMINAL'!V42*'EJECUCIÓN REAL'!V$49</f>
        <v>-9059.3915982636427</v>
      </c>
      <c r="W42" s="60">
        <f>+'EJECUCIÓN NOMINAL'!W42*'EJECUCIÓN REAL'!W$49</f>
        <v>-12507.100552405536</v>
      </c>
      <c r="X42" s="59">
        <f>+'EJECUCIÓN NOMINAL'!X42*'EJECUCIÓN REAL'!X$49</f>
        <v>1937.9275179841927</v>
      </c>
      <c r="Y42" s="60">
        <f>+'EJECUCIÓN NOMINAL'!Y42*'EJECUCIÓN REAL'!Y$49</f>
        <v>-23954.22200053047</v>
      </c>
      <c r="Z42" s="59">
        <f>+'EJECUCIÓN NOMINAL'!Z42*'EJECUCIÓN REAL'!Z$49</f>
        <v>-4660.8541795223646</v>
      </c>
      <c r="AA42" s="60">
        <f>+'EJECUCIÓN NOMINAL'!AA42*'EJECUCIÓN REAL'!AA$49</f>
        <v>1890.7961793129512</v>
      </c>
      <c r="AB42" s="59">
        <f>+'EJECUCIÓN NOMINAL'!AB42*'EJECUCIÓN REAL'!AB$49</f>
        <v>12035.427435258965</v>
      </c>
      <c r="AC42" s="60">
        <f>+'EJECUCIÓN NOMINAL'!AC42*'EJECUCIÓN REAL'!AC$49</f>
        <v>-3873.8913686298902</v>
      </c>
      <c r="AD42" s="59">
        <f>+'EJECUCIÓN NOMINAL'!AD42*'EJECUCIÓN REAL'!AD$49</f>
        <v>8794.0055984513256</v>
      </c>
      <c r="AE42" s="60">
        <f>+'EJECUCIÓN NOMINAL'!AE42*'EJECUCIÓN REAL'!AE$49</f>
        <v>22784</v>
      </c>
    </row>
    <row r="43" spans="1:33" x14ac:dyDescent="0.25">
      <c r="A43" s="79" t="s">
        <v>70</v>
      </c>
      <c r="B43" s="80">
        <f>+'EJECUCIÓN NOMINAL'!B43*'EJECUCIÓN REAL'!B$49</f>
        <v>118807.63583414201</v>
      </c>
      <c r="C43" s="80">
        <f>+'EJECUCIÓN NOMINAL'!C43*'EJECUCIÓN REAL'!C$49</f>
        <v>157071.8896697654</v>
      </c>
      <c r="D43" s="80">
        <f>+'EJECUCIÓN NOMINAL'!D43*'EJECUCIÓN REAL'!D$49</f>
        <v>152941.32636002102</v>
      </c>
      <c r="E43" s="80">
        <f>+'EJECUCIÓN NOMINAL'!E43*'EJECUCIÓN REAL'!E$49</f>
        <v>149042.7926944214</v>
      </c>
      <c r="F43" s="80">
        <f>+'EJECUCIÓN NOMINAL'!F43*'EJECUCIÓN REAL'!F$49</f>
        <v>179358.93449246741</v>
      </c>
      <c r="G43" s="80">
        <f>+'EJECUCIÓN NOMINAL'!G43*'EJECUCIÓN REAL'!G$49</f>
        <v>136805.39805183723</v>
      </c>
      <c r="H43" s="80">
        <f>+'EJECUCIÓN NOMINAL'!H43*'EJECUCIÓN REAL'!H$49</f>
        <v>151557.09317667811</v>
      </c>
      <c r="I43" s="80">
        <f>+'EJECUCIÓN NOMINAL'!I43*'EJECUCIÓN REAL'!I$49</f>
        <v>177846.04121918947</v>
      </c>
      <c r="J43" s="81">
        <f>+'EJECUCIÓN NOMINAL'!J43*'EJECUCIÓN REAL'!J$49</f>
        <v>171521.15931226942</v>
      </c>
      <c r="K43" s="80">
        <f>+'EJECUCIÓN NOMINAL'!K43*'EJECUCIÓN REAL'!K$49</f>
        <v>160690.40196672326</v>
      </c>
      <c r="L43" s="82">
        <f>+'EJECUCIÓN NOMINAL'!L43*'EJECUCIÓN REAL'!L$49</f>
        <v>110335.35623966128</v>
      </c>
      <c r="M43" s="81">
        <f>+'EJECUCIÓN NOMINAL'!M43*'EJECUCIÓN REAL'!M$49</f>
        <v>137540.66051872677</v>
      </c>
      <c r="N43" s="80">
        <f>+'EJECUCIÓN NOMINAL'!N43*'EJECUCIÓN REAL'!N$49</f>
        <v>163700.58445607923</v>
      </c>
      <c r="O43" s="81">
        <f>+'EJECUCIÓN NOMINAL'!O43*'EJECUCIÓN REAL'!O$49</f>
        <v>184656.39733639703</v>
      </c>
      <c r="P43" s="81">
        <f>+'EJECUCIÓN NOMINAL'!P43*'EJECUCIÓN REAL'!P$49</f>
        <v>223552.13457094081</v>
      </c>
      <c r="Q43" s="80">
        <f>+'EJECUCIÓN NOMINAL'!Q43*'EJECUCIÓN REAL'!Q$49</f>
        <v>231315.56588364913</v>
      </c>
      <c r="R43" s="81">
        <f>+'EJECUCIÓN NOMINAL'!R43*'EJECUCIÓN REAL'!R$49</f>
        <v>239060.07407030946</v>
      </c>
      <c r="S43" s="80">
        <f>+'EJECUCIÓN NOMINAL'!S43*'EJECUCIÓN REAL'!S$49</f>
        <v>248630.10216935305</v>
      </c>
      <c r="T43" s="80">
        <f>+'EJECUCIÓN NOMINAL'!T43*'EJECUCIÓN REAL'!T$49</f>
        <v>247506.45680508972</v>
      </c>
      <c r="U43" s="80">
        <f>+'EJECUCIÓN NOMINAL'!U43*'EJECUCIÓN REAL'!U$49</f>
        <v>289592.65918957128</v>
      </c>
      <c r="V43" s="80">
        <f>+'EJECUCIÓN NOMINAL'!V43*'EJECUCIÓN REAL'!V$49</f>
        <v>297031.61850692518</v>
      </c>
      <c r="W43" s="80">
        <f>+'EJECUCIÓN NOMINAL'!W43*'EJECUCIÓN REAL'!W$49</f>
        <v>308243.17815974005</v>
      </c>
      <c r="X43" s="80">
        <f>+'EJECUCIÓN NOMINAL'!X43*'EJECUCIÓN REAL'!X$49</f>
        <v>300512.77091379347</v>
      </c>
      <c r="Y43" s="80">
        <f>+'EJECUCIÓN NOMINAL'!Y43*'EJECUCIÓN REAL'!Y$49</f>
        <v>332315.16055036226</v>
      </c>
      <c r="Z43" s="80">
        <f>+'EJECUCIÓN NOMINAL'!Z43*'EJECUCIÓN REAL'!Z$49</f>
        <v>298674.31100029469</v>
      </c>
      <c r="AA43" s="80">
        <f>+'EJECUCIÓN NOMINAL'!AA43*'EJECUCIÓN REAL'!AA$49</f>
        <v>324468.11267180269</v>
      </c>
      <c r="AB43" s="81">
        <f>+'EJECUCIÓN NOMINAL'!AB43*'EJECUCIÓN REAL'!AB$49</f>
        <v>284065.30312070105</v>
      </c>
      <c r="AC43" s="80">
        <f>+'EJECUCIÓN NOMINAL'!AC43*'EJECUCIÓN REAL'!AC$49</f>
        <v>281957.02898626524</v>
      </c>
      <c r="AD43" s="82">
        <f>+'EJECUCIÓN NOMINAL'!AD43*'EJECUCIÓN REAL'!AD$49</f>
        <v>254465.8416952939</v>
      </c>
      <c r="AE43" s="83">
        <f>+'EJECUCIÓN NOMINAL'!AE43*'EJECUCIÓN REAL'!AE$49</f>
        <v>261385</v>
      </c>
    </row>
    <row r="44" spans="1:33" ht="7.5" customHeight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3" ht="30" x14ac:dyDescent="0.25">
      <c r="A45" s="107" t="s">
        <v>105</v>
      </c>
      <c r="B45" s="86">
        <f>+'EJECUCIÓN NOMINAL'!B45*'EJECUCIÓN REAL'!B$49</f>
        <v>19062.117642795736</v>
      </c>
      <c r="C45" s="86">
        <f>+'EJECUCIÓN NOMINAL'!C45*'EJECUCIÓN REAL'!C$49</f>
        <v>22522.504631570202</v>
      </c>
      <c r="D45" s="86">
        <f>+'EJECUCIÓN NOMINAL'!D45*'EJECUCIÓN REAL'!D$49</f>
        <v>36639.007722822433</v>
      </c>
      <c r="E45" s="86">
        <f>+'EJECUCIÓN NOMINAL'!E45*'EJECUCIÓN REAL'!E$49</f>
        <v>114343.25871419098</v>
      </c>
      <c r="F45" s="86">
        <f>+'EJECUCIÓN NOMINAL'!F45*'EJECUCIÓN REAL'!F$49</f>
        <v>110736.70964908646</v>
      </c>
      <c r="G45" s="86">
        <f>+'EJECUCIÓN NOMINAL'!G45*'EJECUCIÓN REAL'!G$49</f>
        <v>121403.32090036872</v>
      </c>
      <c r="H45" s="86">
        <f>+'EJECUCIÓN NOMINAL'!H45*'EJECUCIÓN REAL'!H$49</f>
        <v>106978.02442853</v>
      </c>
      <c r="I45" s="86">
        <f>+'EJECUCIÓN NOMINAL'!I45*'EJECUCIÓN REAL'!I$49</f>
        <v>134857.96537372973</v>
      </c>
      <c r="J45" s="86">
        <f>+'EJECUCIÓN NOMINAL'!J45*'EJECUCIÓN REAL'!J$49</f>
        <v>132178.78794350132</v>
      </c>
      <c r="K45" s="86">
        <f>+'EJECUCIÓN NOMINAL'!K45*'EJECUCIÓN REAL'!K$49</f>
        <v>142062.98132496569</v>
      </c>
      <c r="L45" s="86">
        <f>+'EJECUCIÓN NOMINAL'!L45*'EJECUCIÓN REAL'!L$49</f>
        <v>249792.37578416371</v>
      </c>
      <c r="M45" s="86">
        <f>+'EJECUCIÓN NOMINAL'!M45*'EJECUCIÓN REAL'!M$49</f>
        <v>247031.89584674206</v>
      </c>
      <c r="N45" s="86">
        <f>+'EJECUCIÓN NOMINAL'!N45*'EJECUCIÓN REAL'!N$49</f>
        <v>247362.29860108058</v>
      </c>
      <c r="O45" s="86">
        <f>+'EJECUCIÓN NOMINAL'!O45*'EJECUCIÓN REAL'!O$49</f>
        <v>223198.48980777099</v>
      </c>
      <c r="P45" s="86">
        <f>+'EJECUCIÓN NOMINAL'!P45*'EJECUCIÓN REAL'!P$49</f>
        <v>214182.74855462552</v>
      </c>
      <c r="Q45" s="86">
        <f>+'EJECUCIÓN NOMINAL'!Q45*'EJECUCIÓN REAL'!Q$49</f>
        <v>179208.17020814519</v>
      </c>
      <c r="R45" s="86">
        <f>+'EJECUCIÓN NOMINAL'!R45*'EJECUCIÓN REAL'!R$49</f>
        <v>155287.09877725647</v>
      </c>
      <c r="S45" s="86">
        <f>+'EJECUCIÓN NOMINAL'!S45*'EJECUCIÓN REAL'!S$49</f>
        <v>151313.94468158376</v>
      </c>
      <c r="T45" s="86">
        <f>+'EJECUCIÓN NOMINAL'!T45*'EJECUCIÓN REAL'!T$49</f>
        <v>124291.67840745335</v>
      </c>
      <c r="U45" s="86">
        <f>+'EJECUCIÓN NOMINAL'!U45*'EJECUCIÓN REAL'!U$49</f>
        <v>118912.31651794082</v>
      </c>
      <c r="V45" s="86">
        <f>+'EJECUCIÓN NOMINAL'!V45*'EJECUCIÓN REAL'!V$49</f>
        <v>105284.8966197855</v>
      </c>
      <c r="W45" s="86">
        <f>+'EJECUCIÓN NOMINAL'!W45*'EJECUCIÓN REAL'!W$49</f>
        <v>111344.26531939705</v>
      </c>
      <c r="X45" s="86">
        <f>+'EJECUCIÓN NOMINAL'!X45*'EJECUCIÓN REAL'!X$49</f>
        <v>94223.620153985277</v>
      </c>
      <c r="Y45" s="86">
        <f>+'EJECUCIÓN NOMINAL'!Y45*'EJECUCIÓN REAL'!Y$49</f>
        <v>118422.14457472415</v>
      </c>
      <c r="Z45" s="86">
        <f>+'EJECUCIÓN NOMINAL'!Z45*'EJECUCIÓN REAL'!Z$49</f>
        <v>154363.46915130242</v>
      </c>
      <c r="AA45" s="86">
        <f>+'EJECUCIÓN NOMINAL'!AA45*'EJECUCIÓN REAL'!AA$49</f>
        <v>184539.82947970286</v>
      </c>
      <c r="AB45" s="86">
        <f>+'EJECUCIÓN NOMINAL'!AB45*'EJECUCIÓN REAL'!AB$49</f>
        <v>173482.94077486184</v>
      </c>
      <c r="AC45" s="86">
        <f>+'EJECUCIÓN NOMINAL'!AC45*'EJECUCIÓN REAL'!AC$49</f>
        <v>162414.11624707351</v>
      </c>
      <c r="AD45" s="86">
        <f>+'EJECUCIÓN NOMINAL'!AD45*'EJECUCIÓN REAL'!AD$49</f>
        <v>162049.79279925051</v>
      </c>
      <c r="AE45" s="87">
        <f>+'EJECUCIÓN NOMINAL'!AE45*'EJECUCIÓN REAL'!AE$49</f>
        <v>126499.547513998</v>
      </c>
    </row>
    <row r="46" spans="1:33" ht="7.5" customHeight="1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3" x14ac:dyDescent="0.25">
      <c r="A47" s="85" t="s">
        <v>106</v>
      </c>
      <c r="B47" s="86">
        <f>+'EJECUCIÓN NOMINAL'!B47*'EJECUCIÓN REAL'!B$49</f>
        <v>833311.2527109998</v>
      </c>
      <c r="C47" s="86">
        <f>+'EJECUCIÓN NOMINAL'!C47*'EJECUCIÓN REAL'!C$49</f>
        <v>950046.73846722371</v>
      </c>
      <c r="D47" s="86">
        <f>+'EJECUCIÓN NOMINAL'!D47*'EJECUCIÓN REAL'!D$49</f>
        <v>947332.05754495738</v>
      </c>
      <c r="E47" s="86">
        <f>+'EJECUCIÓN NOMINAL'!E47*'EJECUCIÓN REAL'!E$49</f>
        <v>925747.41948917694</v>
      </c>
      <c r="F47" s="86">
        <f>+'EJECUCIÓN NOMINAL'!F47*'EJECUCIÓN REAL'!F$49</f>
        <v>1001880.7983319418</v>
      </c>
      <c r="G47" s="86">
        <f>+'EJECUCIÓN NOMINAL'!G47*'EJECUCIÓN REAL'!G$49</f>
        <v>1114070.6910421134</v>
      </c>
      <c r="H47" s="86">
        <f>+'EJECUCIÓN NOMINAL'!H47*'EJECUCIÓN REAL'!H$49</f>
        <v>1156334.2936139032</v>
      </c>
      <c r="I47" s="86">
        <f>+'EJECUCIÓN NOMINAL'!I47*'EJECUCIÓN REAL'!I$49</f>
        <v>1183395.3657080363</v>
      </c>
      <c r="J47" s="86">
        <f>+'EJECUCIÓN NOMINAL'!J47*'EJECUCIÓN REAL'!J$49</f>
        <v>1212184.8574571738</v>
      </c>
      <c r="K47" s="86">
        <f>+'EJECUCIÓN NOMINAL'!K47*'EJECUCIÓN REAL'!K$49</f>
        <v>1104028.0860948192</v>
      </c>
      <c r="L47" s="86">
        <f>+'EJECUCIÓN NOMINAL'!L47*'EJECUCIÓN REAL'!L$49</f>
        <v>939745.66758230899</v>
      </c>
      <c r="M47" s="86">
        <f>+'EJECUCIÓN NOMINAL'!M47*'EJECUCIÓN REAL'!M$49</f>
        <v>1225407.0932773983</v>
      </c>
      <c r="N47" s="86">
        <f>+'EJECUCIÓN NOMINAL'!N47*'EJECUCIÓN REAL'!N$49</f>
        <v>1443586.3988943065</v>
      </c>
      <c r="O47" s="86">
        <f>+'EJECUCIÓN NOMINAL'!O47*'EJECUCIÓN REAL'!O$49</f>
        <v>1488321.7267000291</v>
      </c>
      <c r="P47" s="86">
        <f>+'EJECUCIÓN NOMINAL'!P47*'EJECUCIÓN REAL'!P$49</f>
        <v>1622471.6495461354</v>
      </c>
      <c r="Q47" s="86">
        <f>+'EJECUCIÓN NOMINAL'!Q47*'EJECUCIÓN REAL'!Q$49</f>
        <v>1569607.9905010695</v>
      </c>
      <c r="R47" s="86">
        <f>+'EJECUCIÓN NOMINAL'!R47*'EJECUCIÓN REAL'!R$49</f>
        <v>1580921.7226144101</v>
      </c>
      <c r="S47" s="86">
        <f>+'EJECUCIÓN NOMINAL'!S47*'EJECUCIÓN REAL'!S$49</f>
        <v>1507132.0098172142</v>
      </c>
      <c r="T47" s="86">
        <f>+'EJECUCIÓN NOMINAL'!T47*'EJECUCIÓN REAL'!T$49</f>
        <v>1492036.0193359898</v>
      </c>
      <c r="U47" s="86">
        <f>+'EJECUCIÓN NOMINAL'!U47*'EJECUCIÓN REAL'!U$49</f>
        <v>1527978.9912454716</v>
      </c>
      <c r="V47" s="86">
        <f>+'EJECUCIÓN NOMINAL'!V47*'EJECUCIÓN REAL'!V$49</f>
        <v>1472469.6807671257</v>
      </c>
      <c r="W47" s="86">
        <f>+'EJECUCIÓN NOMINAL'!W47*'EJECUCIÓN REAL'!W$49</f>
        <v>1447639.8237854899</v>
      </c>
      <c r="X47" s="86">
        <f>+'EJECUCIÓN NOMINAL'!X47*'EJECUCIÓN REAL'!X$49</f>
        <v>1362625.3457393348</v>
      </c>
      <c r="Y47" s="86">
        <f>+'EJECUCIÓN NOMINAL'!Y47*'EJECUCIÓN REAL'!Y$49</f>
        <v>1348949.5392528099</v>
      </c>
      <c r="Z47" s="86">
        <f>+'EJECUCIÓN NOMINAL'!Z47*'EJECUCIÓN REAL'!Z$49</f>
        <v>1299604.5264792573</v>
      </c>
      <c r="AA47" s="86">
        <f>+'EJECUCIÓN NOMINAL'!AA47*'EJECUCIÓN REAL'!AA$49</f>
        <v>1315379.7533346817</v>
      </c>
      <c r="AB47" s="86">
        <f>+'EJECUCIÓN NOMINAL'!AB47*'EJECUCIÓN REAL'!AB$49</f>
        <v>1241766.7174092713</v>
      </c>
      <c r="AC47" s="86">
        <f>+'EJECUCIÓN NOMINAL'!AC47*'EJECUCIÓN REAL'!AC$49</f>
        <v>1172058.0224402125</v>
      </c>
      <c r="AD47" s="86">
        <f>+'EJECUCIÓN NOMINAL'!AD47*'EJECUCIÓN REAL'!AD$49</f>
        <v>1123693.1157722252</v>
      </c>
      <c r="AE47" s="87">
        <f>+'EJECUCIÓN NOMINAL'!AE47*'EJECUCIÓN REAL'!AE$49</f>
        <v>0</v>
      </c>
      <c r="AF47">
        <f>+AD47-Y47</f>
        <v>-225256.42348058475</v>
      </c>
    </row>
    <row r="48" spans="1:33" x14ac:dyDescent="0.25">
      <c r="A48" s="94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>
        <f>-AF47/Y47</f>
        <v>0.16698654540136129</v>
      </c>
    </row>
    <row r="49" spans="1:31" x14ac:dyDescent="0.25">
      <c r="A49" s="109" t="s">
        <v>107</v>
      </c>
      <c r="B49" s="110">
        <v>131.46288029514301</v>
      </c>
      <c r="C49" s="111">
        <v>122.40491647592501</v>
      </c>
      <c r="D49" s="111">
        <v>117.81031422129401</v>
      </c>
      <c r="E49" s="111">
        <v>115.955033682376</v>
      </c>
      <c r="F49" s="111">
        <v>115.839194487889</v>
      </c>
      <c r="G49" s="111">
        <v>115.492716338872</v>
      </c>
      <c r="H49" s="111">
        <v>114.689887128969</v>
      </c>
      <c r="I49" s="111">
        <v>116.792145752514</v>
      </c>
      <c r="J49" s="111">
        <v>117.615453930025</v>
      </c>
      <c r="K49" s="111">
        <v>119.40655221322299</v>
      </c>
      <c r="L49" s="111">
        <v>84.745601286886398</v>
      </c>
      <c r="M49" s="111">
        <v>81.721891308472905</v>
      </c>
      <c r="N49" s="111">
        <v>77.023460234187496</v>
      </c>
      <c r="O49" s="111">
        <v>68.5695315807707</v>
      </c>
      <c r="P49" s="111">
        <v>62.427292535867302</v>
      </c>
      <c r="Q49" s="111">
        <v>49.8417508906807</v>
      </c>
      <c r="R49" s="111">
        <v>40.539269810125397</v>
      </c>
      <c r="S49" s="111">
        <v>35.2808672981444</v>
      </c>
      <c r="T49" s="111">
        <v>28.002520456611901</v>
      </c>
      <c r="U49" s="111">
        <v>22.850461812770899</v>
      </c>
      <c r="V49" s="111">
        <v>18.191549394103699</v>
      </c>
      <c r="W49" s="111">
        <v>14.2126142640972</v>
      </c>
      <c r="X49" s="111">
        <v>10.3081250956606</v>
      </c>
      <c r="Y49" s="111">
        <v>8.1166504975805491</v>
      </c>
      <c r="Z49" s="111">
        <v>5.8406693978976998</v>
      </c>
      <c r="AA49" s="111">
        <v>4.68018856265582</v>
      </c>
      <c r="AB49" s="111">
        <v>3.1708594597939102</v>
      </c>
      <c r="AC49" s="111">
        <v>2.0616771520116499</v>
      </c>
      <c r="AD49" s="111">
        <v>1.5143801616069099</v>
      </c>
      <c r="AE49" s="112">
        <v>1</v>
      </c>
    </row>
    <row r="51" spans="1:31" x14ac:dyDescent="0.25">
      <c r="A51" s="113" t="s">
        <v>108</v>
      </c>
      <c r="R51" s="91"/>
      <c r="S51" s="91"/>
      <c r="T51" s="91"/>
      <c r="U51" s="91"/>
      <c r="V51" s="91"/>
      <c r="W51" s="91"/>
      <c r="X51" s="91"/>
    </row>
    <row r="52" spans="1:31" x14ac:dyDescent="0.25">
      <c r="T52" s="92"/>
      <c r="U52" s="92"/>
      <c r="V52" s="92"/>
    </row>
    <row r="54" spans="1:31" x14ac:dyDescent="0.25">
      <c r="U54" s="93"/>
    </row>
    <row r="69" spans="1:1" x14ac:dyDescent="0.25">
      <c r="A69" s="114"/>
    </row>
  </sheetData>
  <mergeCells count="5">
    <mergeCell ref="AG7:AN7"/>
    <mergeCell ref="AG9:AN9"/>
    <mergeCell ref="AG10:AN10"/>
    <mergeCell ref="AG11:AN11"/>
    <mergeCell ref="AG12:AN12"/>
  </mergeCells>
  <conditionalFormatting sqref="A5:A28 A31:A40 A43:A46 B50:AMJ1048576 A50:A68 A70:A1048576 AF5:AMJ6 AF35:AMJ49 AF7:AF34 AO7:AMJ34 AH7:AN33">
    <cfRule type="cellIs" dxfId="5" priority="2" operator="lessThan">
      <formula>0</formula>
    </cfRule>
  </conditionalFormatting>
  <conditionalFormatting sqref="A48:E48 A47">
    <cfRule type="cellIs" dxfId="4" priority="3" operator="lessThan">
      <formula>0</formula>
    </cfRule>
  </conditionalFormatting>
  <conditionalFormatting sqref="B49:AE49">
    <cfRule type="cellIs" dxfId="3" priority="4" operator="lessThan">
      <formula>0</formula>
    </cfRule>
  </conditionalFormatting>
  <conditionalFormatting sqref="A49">
    <cfRule type="cellIs" dxfId="2" priority="5" operator="lessThan">
      <formula>0</formula>
    </cfRule>
  </conditionalFormatting>
  <conditionalFormatting sqref="B45:E45 B5:AE28 B46:AE46 B31:AE40 B43:AE44">
    <cfRule type="cellIs" dxfId="1" priority="6" operator="lessThan">
      <formula>0</formula>
    </cfRule>
  </conditionalFormatting>
  <conditionalFormatting sqref="B47:E47">
    <cfRule type="cellIs" dxfId="0" priority="7" operator="lessThan">
      <formula>0</formula>
    </cfRule>
  </conditionalFormatting>
  <hyperlinks>
    <hyperlink ref="D2" r:id="rId1"/>
  </hyperlinks>
  <pageMargins left="0.7" right="0.7" top="0.75" bottom="0.75" header="0.51180555555555496" footer="0.51180555555555496"/>
  <pageSetup firstPageNumber="0" orientation="portrait" horizontalDpi="300" verticalDpi="30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20133593-6375-4D95-8061-18F81B165876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B2 J2 L2 N2 P2 R2 T2 V2 X2 Z2 AB2 AD2</xm:sqref>
        </x14:conditionalFormatting>
        <x14:conditionalFormatting xmlns:xm="http://schemas.microsoft.com/office/excel/2006/main">
          <x14:cfRule type="iconSet" priority="9" id="{75CA8F73-DD45-48F5-9096-77229FF69BDA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I2 K2 M2 O2 Q2 S2 U2 W2 Y2 AA2 AC2 AE2</xm:sqref>
        </x14:conditionalFormatting>
        <x14:conditionalFormatting xmlns:xm="http://schemas.microsoft.com/office/excel/2006/main">
          <x14:cfRule type="iconSet" priority="10" id="{76E512FF-F65D-4916-BEEE-7048E35B8180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B29:B30 D29:D30 F29:F30 H29:H30 J29:J30 L29:L30 N29:N30 P29:P30 R29:R30 T29:T30 V29:V30 X29:X30 Z29:Z30 AB29:AB30 AD29:AD30</xm:sqref>
        </x14:conditionalFormatting>
        <x14:conditionalFormatting xmlns:xm="http://schemas.microsoft.com/office/excel/2006/main">
          <x14:cfRule type="iconSet" priority="11" id="{9490CEA2-6470-4E30-8AC9-1262A7A968A9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C29:C30 E29:E30 G29:G30 I29:I30 K29:K30 M29:M30 O29:O30 Q29:Q30 S29:S30 U29:U30 W29:W30 Y29:Y30 AA29:AA30 AC29:AC30 AE29:AE30</xm:sqref>
        </x14:conditionalFormatting>
        <x14:conditionalFormatting xmlns:xm="http://schemas.microsoft.com/office/excel/2006/main">
          <x14:cfRule type="iconSet" priority="12" id="{EF131E2F-D795-4B52-859A-BCD444802CDE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B41:B42 D41:D42 F41:F42 H41:H42 J41:J42 L41:L42 N41:N42 P41:P42 R41:R42 T41:T42 V41:V42 X41:X42 Z41:Z42 AB41:AB42 AD41:AD42</xm:sqref>
        </x14:conditionalFormatting>
        <x14:conditionalFormatting xmlns:xm="http://schemas.microsoft.com/office/excel/2006/main">
          <x14:cfRule type="iconSet" priority="13" id="{503740B4-34AF-4773-9DA4-EF33A7A7EB90}">
            <x14:iconSet iconSet="3Arrows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C41:C42 E41:E42 G41:G42 I41:I42 K41:K42 M41:M42 O41:O42 Q41:Q42 S41:S42 U41:U42 W41:W42 Y41:Y42 AA41:AA42 AC41:AC42 AE41:AE42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D34"/>
  </sheetPr>
  <dimension ref="B1:Q60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24" sqref="A24"/>
      <selection pane="bottomRight" activeCell="G35" sqref="G35"/>
    </sheetView>
  </sheetViews>
  <sheetFormatPr baseColWidth="10" defaultColWidth="10.85546875" defaultRowHeight="15" x14ac:dyDescent="0.25"/>
  <cols>
    <col min="1" max="1" width="3.140625" customWidth="1"/>
    <col min="2" max="2" width="8.140625" customWidth="1"/>
    <col min="3" max="3" width="14" style="23" customWidth="1"/>
    <col min="4" max="4" width="11.42578125" style="24" customWidth="1"/>
    <col min="5" max="5" width="14" style="23" customWidth="1"/>
    <col min="6" max="6" width="13.140625" style="24" customWidth="1"/>
    <col min="7" max="7" width="11.42578125" style="24" customWidth="1"/>
    <col min="8" max="8" width="2.28515625" customWidth="1"/>
    <col min="9" max="9" width="16.42578125" style="23" customWidth="1"/>
    <col min="10" max="10" width="13.140625" style="24" customWidth="1"/>
    <col min="11" max="11" width="14" style="23" customWidth="1"/>
    <col min="12" max="12" width="14.140625" style="24" customWidth="1"/>
    <col min="13" max="13" width="14.42578125" style="24" customWidth="1"/>
    <col min="14" max="14" width="2.5703125" customWidth="1"/>
    <col min="15" max="15" width="19.28515625" style="115" customWidth="1"/>
  </cols>
  <sheetData>
    <row r="1" spans="2:15" ht="39.75" customHeight="1" x14ac:dyDescent="0.25">
      <c r="H1" s="23"/>
      <c r="I1" s="24"/>
      <c r="J1" s="23"/>
      <c r="K1" s="24"/>
      <c r="N1" s="115"/>
    </row>
    <row r="2" spans="2:15" ht="15.75" x14ac:dyDescent="0.25">
      <c r="B2" s="116" t="s">
        <v>109</v>
      </c>
      <c r="D2" s="116"/>
      <c r="E2" s="116"/>
      <c r="F2" s="116"/>
      <c r="G2" s="116"/>
      <c r="H2" s="116"/>
    </row>
    <row r="3" spans="2:15" ht="15.75" x14ac:dyDescent="0.25">
      <c r="B3" s="116" t="s">
        <v>110</v>
      </c>
      <c r="D3" s="116"/>
      <c r="E3" s="116"/>
      <c r="F3" s="116"/>
      <c r="G3" s="116"/>
      <c r="H3" s="116"/>
      <c r="J3" s="28" t="s">
        <v>30</v>
      </c>
      <c r="K3" s="29" t="s">
        <v>111</v>
      </c>
      <c r="L3" s="30"/>
      <c r="M3" s="30"/>
      <c r="N3" s="31"/>
    </row>
    <row r="5" spans="2:15" ht="15.75" customHeight="1" x14ac:dyDescent="0.25">
      <c r="B5" s="2" t="s">
        <v>112</v>
      </c>
      <c r="C5" s="2"/>
      <c r="D5" s="2"/>
      <c r="E5" s="2"/>
      <c r="F5" s="2"/>
      <c r="G5" s="2"/>
      <c r="I5" s="1" t="s">
        <v>113</v>
      </c>
      <c r="J5" s="1"/>
      <c r="K5" s="1"/>
      <c r="L5" s="1"/>
      <c r="M5" s="1"/>
      <c r="O5" s="117" t="s">
        <v>114</v>
      </c>
    </row>
    <row r="6" spans="2:15" ht="53.25" customHeight="1" x14ac:dyDescent="0.25">
      <c r="B6" s="118" t="s">
        <v>115</v>
      </c>
      <c r="C6" s="119" t="s">
        <v>116</v>
      </c>
      <c r="D6" s="120" t="s">
        <v>117</v>
      </c>
      <c r="E6" s="119" t="s">
        <v>118</v>
      </c>
      <c r="F6" s="120" t="s">
        <v>119</v>
      </c>
      <c r="G6" s="121" t="s">
        <v>120</v>
      </c>
      <c r="I6" s="118" t="s">
        <v>116</v>
      </c>
      <c r="J6" s="120" t="s">
        <v>117</v>
      </c>
      <c r="K6" s="119" t="s">
        <v>118</v>
      </c>
      <c r="L6" s="120" t="s">
        <v>119</v>
      </c>
      <c r="M6" s="121" t="s">
        <v>121</v>
      </c>
      <c r="O6" s="122" t="s">
        <v>122</v>
      </c>
    </row>
    <row r="7" spans="2:15" x14ac:dyDescent="0.25">
      <c r="B7" s="123">
        <v>1992</v>
      </c>
      <c r="C7" s="124">
        <v>479347.71600000001</v>
      </c>
      <c r="D7" s="125">
        <v>41645</v>
      </c>
      <c r="E7" s="124">
        <v>885.41004276069702</v>
      </c>
      <c r="F7" s="126">
        <v>1447988</v>
      </c>
      <c r="G7" s="127">
        <v>28.760597463514902</v>
      </c>
      <c r="I7" s="128">
        <v>11971460.26787</v>
      </c>
      <c r="J7" s="129">
        <v>1109932</v>
      </c>
      <c r="K7" s="130">
        <v>829.67385305309097</v>
      </c>
      <c r="L7" s="129">
        <v>33421200</v>
      </c>
      <c r="M7" s="131">
        <v>33.210417339891997</v>
      </c>
      <c r="O7" s="132">
        <f t="shared" ref="O7:O35" si="0">+E7/K7</f>
        <v>1.0671784334320096</v>
      </c>
    </row>
    <row r="8" spans="2:15" x14ac:dyDescent="0.25">
      <c r="B8" s="133">
        <f t="shared" ref="B8:B35" si="1">+B7+1</f>
        <v>1993</v>
      </c>
      <c r="C8" s="134">
        <v>610008</v>
      </c>
      <c r="D8" s="135">
        <v>46132</v>
      </c>
      <c r="E8" s="134">
        <v>1017.16145642271</v>
      </c>
      <c r="F8" s="135">
        <v>1468414</v>
      </c>
      <c r="G8" s="136">
        <v>31.416208235552102</v>
      </c>
      <c r="I8" s="137">
        <v>14158738.495270001</v>
      </c>
      <c r="J8" s="135">
        <v>1154628.5333333299</v>
      </c>
      <c r="K8" s="134">
        <v>943.27629966074903</v>
      </c>
      <c r="L8" s="135">
        <v>33869407</v>
      </c>
      <c r="M8" s="136">
        <v>34.090603751442501</v>
      </c>
      <c r="O8" s="138">
        <f t="shared" si="0"/>
        <v>1.0783282234362657</v>
      </c>
    </row>
    <row r="9" spans="2:15" x14ac:dyDescent="0.25">
      <c r="B9" s="133">
        <f t="shared" si="1"/>
        <v>1994</v>
      </c>
      <c r="C9" s="134">
        <v>639446.84199999995</v>
      </c>
      <c r="D9" s="135">
        <v>47180</v>
      </c>
      <c r="E9" s="134">
        <v>1042.5650405973799</v>
      </c>
      <c r="F9" s="135">
        <v>1488799</v>
      </c>
      <c r="G9" s="136">
        <v>31.689972924484799</v>
      </c>
      <c r="I9" s="137">
        <v>15088767.834958</v>
      </c>
      <c r="J9" s="135">
        <v>1164519.9333333301</v>
      </c>
      <c r="K9" s="134">
        <v>996.69779418940198</v>
      </c>
      <c r="L9" s="135">
        <v>34318469</v>
      </c>
      <c r="M9" s="136">
        <v>33.932747213558201</v>
      </c>
      <c r="O9" s="138">
        <f t="shared" si="0"/>
        <v>1.0460192113149815</v>
      </c>
    </row>
    <row r="10" spans="2:15" x14ac:dyDescent="0.25">
      <c r="B10" s="133">
        <f t="shared" si="1"/>
        <v>1995</v>
      </c>
      <c r="C10" s="134">
        <v>653910.28099999996</v>
      </c>
      <c r="D10" s="135">
        <v>47748</v>
      </c>
      <c r="E10" s="134">
        <v>1053.46382772375</v>
      </c>
      <c r="F10" s="135">
        <v>1508959</v>
      </c>
      <c r="G10" s="136">
        <v>31.643006867648499</v>
      </c>
      <c r="I10" s="137">
        <v>15149199.51285</v>
      </c>
      <c r="J10" s="135">
        <v>1213118.13333333</v>
      </c>
      <c r="K10" s="134">
        <v>960.60145127663304</v>
      </c>
      <c r="L10" s="135">
        <v>34768457</v>
      </c>
      <c r="M10" s="136">
        <v>34.8913422684629</v>
      </c>
      <c r="O10" s="138">
        <f t="shared" si="0"/>
        <v>1.0966710765673979</v>
      </c>
    </row>
    <row r="11" spans="2:15" x14ac:dyDescent="0.25">
      <c r="B11" s="133">
        <f t="shared" si="1"/>
        <v>1996</v>
      </c>
      <c r="C11" s="134">
        <v>638084</v>
      </c>
      <c r="D11" s="135">
        <v>45903</v>
      </c>
      <c r="E11" s="134">
        <v>1069.28489674715</v>
      </c>
      <c r="F11" s="135">
        <v>1528895</v>
      </c>
      <c r="G11" s="136">
        <v>30.023644527583599</v>
      </c>
      <c r="I11" s="137">
        <v>14752157.393479999</v>
      </c>
      <c r="J11" s="135">
        <v>1201482.5333333299</v>
      </c>
      <c r="K11" s="134">
        <v>944.48425713832</v>
      </c>
      <c r="L11" s="135">
        <v>35219612</v>
      </c>
      <c r="M11" s="136">
        <v>34.114019579015597</v>
      </c>
      <c r="O11" s="138">
        <f t="shared" si="0"/>
        <v>1.1321362835490363</v>
      </c>
    </row>
    <row r="12" spans="2:15" x14ac:dyDescent="0.25">
      <c r="B12" s="133">
        <f t="shared" si="1"/>
        <v>1997</v>
      </c>
      <c r="C12" s="134">
        <v>645900</v>
      </c>
      <c r="D12" s="135">
        <v>54829.966666666704</v>
      </c>
      <c r="E12" s="134">
        <v>906.15804468144302</v>
      </c>
      <c r="F12" s="135">
        <v>1536986</v>
      </c>
      <c r="G12" s="136">
        <v>35.673692972262998</v>
      </c>
      <c r="I12" s="137">
        <v>15646808.127629999</v>
      </c>
      <c r="J12" s="135">
        <v>1240651.2666666701</v>
      </c>
      <c r="K12" s="134">
        <v>970.13613538322898</v>
      </c>
      <c r="L12" s="135">
        <v>35408589</v>
      </c>
      <c r="M12" s="136">
        <v>35.038144746933199</v>
      </c>
      <c r="O12" s="138">
        <f t="shared" si="0"/>
        <v>0.93405246091929872</v>
      </c>
    </row>
    <row r="13" spans="2:15" x14ac:dyDescent="0.25">
      <c r="B13" s="133">
        <f t="shared" si="1"/>
        <v>1998</v>
      </c>
      <c r="C13" s="134">
        <v>672985.90171999997</v>
      </c>
      <c r="D13" s="135">
        <v>54044.266666666699</v>
      </c>
      <c r="E13" s="134">
        <v>957.88414718342995</v>
      </c>
      <c r="F13" s="135">
        <v>1568461</v>
      </c>
      <c r="G13" s="136">
        <v>34.456876305286897</v>
      </c>
      <c r="I13" s="137">
        <v>16839596.030019999</v>
      </c>
      <c r="J13" s="135">
        <v>1270986.36666667</v>
      </c>
      <c r="K13" s="134">
        <v>1019.1718611176</v>
      </c>
      <c r="L13" s="135">
        <v>36124933</v>
      </c>
      <c r="M13" s="136">
        <v>35.183078863195902</v>
      </c>
      <c r="O13" s="138">
        <f t="shared" si="0"/>
        <v>0.93986518243648975</v>
      </c>
    </row>
    <row r="14" spans="2:15" x14ac:dyDescent="0.25">
      <c r="B14" s="133">
        <f t="shared" si="1"/>
        <v>1999</v>
      </c>
      <c r="C14" s="134">
        <v>729567.23944522499</v>
      </c>
      <c r="D14" s="135">
        <v>60347.366666666698</v>
      </c>
      <c r="E14" s="134">
        <v>929.95867061421598</v>
      </c>
      <c r="F14" s="135">
        <v>1588091</v>
      </c>
      <c r="G14" s="136">
        <v>37.999942488602102</v>
      </c>
      <c r="I14" s="137">
        <v>18048138.623105898</v>
      </c>
      <c r="J14" s="135">
        <v>1324613.2333333299</v>
      </c>
      <c r="K14" s="134">
        <v>1048.0933760037101</v>
      </c>
      <c r="L14" s="135">
        <v>36578358</v>
      </c>
      <c r="M14" s="136">
        <v>36.213031578217198</v>
      </c>
      <c r="O14" s="138">
        <f t="shared" si="0"/>
        <v>0.88728608719966195</v>
      </c>
    </row>
    <row r="15" spans="2:15" x14ac:dyDescent="0.25">
      <c r="B15" s="133">
        <f t="shared" si="1"/>
        <v>2000</v>
      </c>
      <c r="C15" s="134">
        <v>752137.6</v>
      </c>
      <c r="D15" s="135">
        <v>63257.433333333298</v>
      </c>
      <c r="E15" s="134">
        <v>889.86409853699604</v>
      </c>
      <c r="F15" s="135">
        <v>1588091</v>
      </c>
      <c r="G15" s="136">
        <v>39.832373165853397</v>
      </c>
      <c r="I15" s="137">
        <v>18574116.202692602</v>
      </c>
      <c r="J15" s="135">
        <v>1359601.5</v>
      </c>
      <c r="K15" s="134">
        <v>1050.8801067356101</v>
      </c>
      <c r="L15" s="135">
        <v>36578358</v>
      </c>
      <c r="M15" s="136">
        <v>37.169560755023497</v>
      </c>
      <c r="O15" s="138">
        <f t="shared" si="0"/>
        <v>0.84677984941709061</v>
      </c>
    </row>
    <row r="16" spans="2:15" x14ac:dyDescent="0.25">
      <c r="B16" s="133">
        <f t="shared" si="1"/>
        <v>2001</v>
      </c>
      <c r="C16" s="134">
        <v>751693.05356000003</v>
      </c>
      <c r="D16" s="135">
        <v>61205.3</v>
      </c>
      <c r="E16" s="134">
        <v>944.73097234289298</v>
      </c>
      <c r="F16" s="135">
        <v>1606024</v>
      </c>
      <c r="G16" s="136">
        <v>38.893326495817703</v>
      </c>
      <c r="I16" s="137">
        <v>18757114.5545271</v>
      </c>
      <c r="J16" s="135">
        <v>1363080.5666666699</v>
      </c>
      <c r="K16" s="134">
        <v>1058.5250798940399</v>
      </c>
      <c r="L16" s="135">
        <v>37156195</v>
      </c>
      <c r="M16" s="136">
        <v>37.834929786952699</v>
      </c>
      <c r="O16" s="138">
        <f t="shared" si="0"/>
        <v>0.89249748568778564</v>
      </c>
    </row>
    <row r="17" spans="2:15" x14ac:dyDescent="0.25">
      <c r="B17" s="133">
        <f t="shared" si="1"/>
        <v>2002</v>
      </c>
      <c r="C17" s="134">
        <v>720102.25699999998</v>
      </c>
      <c r="D17" s="135">
        <v>61759</v>
      </c>
      <c r="E17" s="134">
        <v>896.91350746761304</v>
      </c>
      <c r="F17" s="135">
        <v>1623499</v>
      </c>
      <c r="G17" s="136">
        <v>38.040676341654702</v>
      </c>
      <c r="I17" s="137">
        <v>18124957.440522201</v>
      </c>
      <c r="J17" s="135">
        <v>1348116.2666666701</v>
      </c>
      <c r="K17" s="134">
        <v>1034.20419284172</v>
      </c>
      <c r="L17" s="135">
        <v>37515632</v>
      </c>
      <c r="M17" s="136">
        <v>35.9347875751278</v>
      </c>
      <c r="O17" s="138">
        <f t="shared" si="0"/>
        <v>0.8672499238309328</v>
      </c>
    </row>
    <row r="18" spans="2:15" x14ac:dyDescent="0.25">
      <c r="B18" s="133">
        <f t="shared" si="1"/>
        <v>2003</v>
      </c>
      <c r="C18" s="134">
        <v>823969.46499999997</v>
      </c>
      <c r="D18" s="135">
        <v>61280.533333333296</v>
      </c>
      <c r="E18" s="134">
        <v>1034.29691438382</v>
      </c>
      <c r="F18" s="135">
        <v>1640635</v>
      </c>
      <c r="G18" s="136">
        <v>37.351716459378999</v>
      </c>
      <c r="I18" s="137">
        <v>19076702.2670868</v>
      </c>
      <c r="J18" s="135">
        <v>1381917.9666666701</v>
      </c>
      <c r="K18" s="134">
        <v>1061.88548909989</v>
      </c>
      <c r="L18" s="135">
        <v>37869730</v>
      </c>
      <c r="M18" s="136">
        <v>36.491360426036003</v>
      </c>
      <c r="O18" s="138">
        <f t="shared" si="0"/>
        <v>0.97401925631411013</v>
      </c>
    </row>
    <row r="19" spans="2:15" x14ac:dyDescent="0.25">
      <c r="B19" s="133">
        <f t="shared" si="1"/>
        <v>2004</v>
      </c>
      <c r="C19" s="134">
        <v>1105701.56566667</v>
      </c>
      <c r="D19" s="135">
        <v>64680.333333333299</v>
      </c>
      <c r="E19" s="134">
        <v>1314.98961440742</v>
      </c>
      <c r="F19" s="135">
        <v>1657801</v>
      </c>
      <c r="G19" s="136">
        <v>39.015740329106599</v>
      </c>
      <c r="I19" s="137">
        <v>23055182.825925499</v>
      </c>
      <c r="J19" s="135">
        <v>1427215.1</v>
      </c>
      <c r="K19" s="134">
        <v>1242.6126951671599</v>
      </c>
      <c r="L19" s="135">
        <v>38226051</v>
      </c>
      <c r="M19" s="136">
        <v>37.3361899192778</v>
      </c>
      <c r="O19" s="138">
        <f t="shared" si="0"/>
        <v>1.0582457587321878</v>
      </c>
    </row>
    <row r="20" spans="2:15" x14ac:dyDescent="0.25">
      <c r="B20" s="133">
        <f t="shared" si="1"/>
        <v>2005</v>
      </c>
      <c r="C20" s="134">
        <v>1263959</v>
      </c>
      <c r="D20" s="135">
        <v>64045</v>
      </c>
      <c r="E20" s="134">
        <v>1518.1140664316599</v>
      </c>
      <c r="F20" s="135">
        <v>1675309</v>
      </c>
      <c r="G20" s="136">
        <v>38.228768543594001</v>
      </c>
      <c r="I20" s="137">
        <v>30809143.237347301</v>
      </c>
      <c r="J20" s="135">
        <v>1508808</v>
      </c>
      <c r="K20" s="134">
        <v>1570.7327209164901</v>
      </c>
      <c r="L20" s="135">
        <v>38592150</v>
      </c>
      <c r="M20" s="136">
        <v>39.096241074933602</v>
      </c>
      <c r="O20" s="138">
        <f t="shared" si="0"/>
        <v>0.96650056767511139</v>
      </c>
    </row>
    <row r="21" spans="2:15" x14ac:dyDescent="0.25">
      <c r="B21" s="133">
        <f t="shared" si="1"/>
        <v>2006</v>
      </c>
      <c r="C21" s="134">
        <v>1706660</v>
      </c>
      <c r="D21" s="135">
        <v>67618</v>
      </c>
      <c r="E21" s="134">
        <v>1941.5176204788399</v>
      </c>
      <c r="F21" s="135">
        <v>1693261</v>
      </c>
      <c r="G21" s="136">
        <v>39.933595588630503</v>
      </c>
      <c r="I21" s="137">
        <v>40194583.6715068</v>
      </c>
      <c r="J21" s="135">
        <v>1574316</v>
      </c>
      <c r="K21" s="134">
        <v>1963.9583486761001</v>
      </c>
      <c r="L21" s="135">
        <v>38970611</v>
      </c>
      <c r="M21" s="136">
        <v>40.397519043260601</v>
      </c>
      <c r="O21" s="138">
        <f t="shared" si="0"/>
        <v>0.98857372499147589</v>
      </c>
    </row>
    <row r="22" spans="2:15" x14ac:dyDescent="0.25">
      <c r="B22" s="133">
        <f t="shared" si="1"/>
        <v>2007</v>
      </c>
      <c r="C22" s="134">
        <v>2212900</v>
      </c>
      <c r="D22" s="135">
        <v>72118</v>
      </c>
      <c r="E22" s="134">
        <v>2360.34106496404</v>
      </c>
      <c r="F22" s="135">
        <v>1711416</v>
      </c>
      <c r="G22" s="136">
        <v>42.139374646491603</v>
      </c>
      <c r="I22" s="137">
        <v>52949223.619960599</v>
      </c>
      <c r="J22" s="135">
        <v>1662002</v>
      </c>
      <c r="K22" s="134">
        <v>2450.6692540294398</v>
      </c>
      <c r="L22" s="135">
        <v>39356383</v>
      </c>
      <c r="M22" s="136">
        <v>42.229541266533602</v>
      </c>
      <c r="O22" s="138">
        <f t="shared" si="0"/>
        <v>0.96314141987259994</v>
      </c>
    </row>
    <row r="23" spans="2:15" x14ac:dyDescent="0.25">
      <c r="B23" s="133">
        <f t="shared" si="1"/>
        <v>2008</v>
      </c>
      <c r="C23" s="134">
        <v>2991100</v>
      </c>
      <c r="D23" s="135">
        <v>74505</v>
      </c>
      <c r="E23" s="134">
        <v>3088.1768389318199</v>
      </c>
      <c r="F23" s="135">
        <v>1729660</v>
      </c>
      <c r="G23" s="136">
        <v>43.074939583502001</v>
      </c>
      <c r="I23" s="137">
        <v>73932502.714492396</v>
      </c>
      <c r="J23" s="135">
        <v>1752758.75162775</v>
      </c>
      <c r="K23" s="134">
        <v>3244.6653529135101</v>
      </c>
      <c r="L23" s="135">
        <v>39745613</v>
      </c>
      <c r="M23" s="136">
        <v>44.099426812910203</v>
      </c>
      <c r="O23" s="138">
        <f t="shared" si="0"/>
        <v>0.95177052270084705</v>
      </c>
    </row>
    <row r="24" spans="2:15" x14ac:dyDescent="0.25">
      <c r="B24" s="133">
        <f t="shared" si="1"/>
        <v>2009</v>
      </c>
      <c r="C24" s="134">
        <v>3696760</v>
      </c>
      <c r="D24" s="135">
        <v>76698</v>
      </c>
      <c r="E24" s="134">
        <v>3707.6084623608699</v>
      </c>
      <c r="F24" s="135">
        <v>1747801</v>
      </c>
      <c r="G24" s="136">
        <v>43.882570155297998</v>
      </c>
      <c r="I24" s="137">
        <v>90542765.691310003</v>
      </c>
      <c r="J24" s="135">
        <v>1802227.5767755499</v>
      </c>
      <c r="K24" s="134">
        <v>3864.56639541709</v>
      </c>
      <c r="L24" s="135">
        <v>40134425</v>
      </c>
      <c r="M24" s="136">
        <v>44.904781288770202</v>
      </c>
      <c r="O24" s="138">
        <f t="shared" si="0"/>
        <v>0.9593853703115689</v>
      </c>
    </row>
    <row r="25" spans="2:15" x14ac:dyDescent="0.25">
      <c r="B25" s="133">
        <f t="shared" si="1"/>
        <v>2010</v>
      </c>
      <c r="C25" s="134">
        <v>4444880</v>
      </c>
      <c r="D25" s="135">
        <v>79644</v>
      </c>
      <c r="E25" s="134">
        <v>4293.02704728349</v>
      </c>
      <c r="F25" s="135">
        <v>1774737</v>
      </c>
      <c r="G25" s="136">
        <v>44.876508462944102</v>
      </c>
      <c r="I25" s="137">
        <v>110180919.891782</v>
      </c>
      <c r="J25" s="135">
        <v>1872700.0647118001</v>
      </c>
      <c r="K25" s="134">
        <v>4525.7943522286596</v>
      </c>
      <c r="L25" s="135">
        <v>40788453</v>
      </c>
      <c r="M25" s="136">
        <v>45.912505304180101</v>
      </c>
      <c r="O25" s="138">
        <f t="shared" si="0"/>
        <v>0.948568740241026</v>
      </c>
    </row>
    <row r="26" spans="2:15" x14ac:dyDescent="0.25">
      <c r="B26" s="133">
        <f t="shared" si="1"/>
        <v>2011</v>
      </c>
      <c r="C26" s="134">
        <v>6344210</v>
      </c>
      <c r="D26" s="135">
        <v>86660</v>
      </c>
      <c r="E26" s="134">
        <v>5631.3888050560099</v>
      </c>
      <c r="F26" s="135">
        <v>1797235</v>
      </c>
      <c r="G26" s="136">
        <v>48.218513438698899</v>
      </c>
      <c r="I26" s="137">
        <v>153838982.31489199</v>
      </c>
      <c r="J26" s="135">
        <v>1945341.8834676</v>
      </c>
      <c r="K26" s="134">
        <v>6083.1301535966704</v>
      </c>
      <c r="L26" s="135">
        <v>41261490</v>
      </c>
      <c r="M26" s="136">
        <v>47.1466707447453</v>
      </c>
      <c r="O26" s="138">
        <f t="shared" si="0"/>
        <v>0.92573866790051051</v>
      </c>
    </row>
    <row r="27" spans="2:15" x14ac:dyDescent="0.25">
      <c r="B27" s="133">
        <f t="shared" si="1"/>
        <v>2012</v>
      </c>
      <c r="C27" s="134">
        <v>8976360</v>
      </c>
      <c r="D27" s="135">
        <v>89259.8</v>
      </c>
      <c r="E27" s="134">
        <v>7735.72460132367</v>
      </c>
      <c r="F27" s="135">
        <v>1819608</v>
      </c>
      <c r="G27" s="136">
        <v>49.054411719447302</v>
      </c>
      <c r="I27" s="137">
        <v>199131016.49608901</v>
      </c>
      <c r="J27" s="135">
        <v>2003197.76654835</v>
      </c>
      <c r="K27" s="134">
        <v>7646.6591344562003</v>
      </c>
      <c r="L27" s="135">
        <v>41733271</v>
      </c>
      <c r="M27" s="136">
        <v>48.000018176105797</v>
      </c>
      <c r="O27" s="138">
        <f t="shared" si="0"/>
        <v>1.0116476313774909</v>
      </c>
    </row>
    <row r="28" spans="2:15" x14ac:dyDescent="0.25">
      <c r="B28" s="133">
        <f t="shared" si="1"/>
        <v>2013</v>
      </c>
      <c r="C28" s="134">
        <v>12118740</v>
      </c>
      <c r="D28" s="135">
        <v>91040</v>
      </c>
      <c r="E28" s="134">
        <v>10239.573475733399</v>
      </c>
      <c r="F28" s="135">
        <v>1841813</v>
      </c>
      <c r="G28" s="136">
        <v>49.4295566379432</v>
      </c>
      <c r="I28" s="137">
        <v>256510966.16051501</v>
      </c>
      <c r="J28" s="135">
        <v>2056704.0531941999</v>
      </c>
      <c r="K28" s="134">
        <v>9593.8026430849695</v>
      </c>
      <c r="L28" s="135">
        <v>42202935</v>
      </c>
      <c r="M28" s="136">
        <v>48.733673456459897</v>
      </c>
      <c r="O28" s="138">
        <f t="shared" si="0"/>
        <v>1.0673112483832352</v>
      </c>
    </row>
    <row r="29" spans="2:15" x14ac:dyDescent="0.25">
      <c r="B29" s="133">
        <f t="shared" si="1"/>
        <v>2014</v>
      </c>
      <c r="C29" s="134">
        <v>16380570</v>
      </c>
      <c r="D29" s="135">
        <v>91599.884994499997</v>
      </c>
      <c r="E29" s="134">
        <v>13755.954455941799</v>
      </c>
      <c r="F29" s="135">
        <v>1863809</v>
      </c>
      <c r="G29" s="136">
        <v>49.146605148113402</v>
      </c>
      <c r="I29" s="137">
        <v>352985776.69203299</v>
      </c>
      <c r="J29" s="135">
        <v>2088560.71013</v>
      </c>
      <c r="K29" s="134">
        <v>13000.7003969462</v>
      </c>
      <c r="L29" s="135">
        <v>42669500</v>
      </c>
      <c r="M29" s="136">
        <v>48.947391230972897</v>
      </c>
      <c r="O29" s="138">
        <f t="shared" si="0"/>
        <v>1.0580933362000253</v>
      </c>
    </row>
    <row r="30" spans="2:15" x14ac:dyDescent="0.25">
      <c r="B30" s="133">
        <f t="shared" si="1"/>
        <v>2015</v>
      </c>
      <c r="C30" s="134">
        <v>23527670</v>
      </c>
      <c r="D30" s="135">
        <v>93669.537800000006</v>
      </c>
      <c r="E30" s="134">
        <v>19321.337670044199</v>
      </c>
      <c r="F30" s="135">
        <v>1885551</v>
      </c>
      <c r="G30" s="136">
        <v>49.677541365892502</v>
      </c>
      <c r="I30" s="137">
        <v>502172817.24292701</v>
      </c>
      <c r="J30" s="135">
        <v>2170679.7628124501</v>
      </c>
      <c r="K30" s="134">
        <v>17795.659641386501</v>
      </c>
      <c r="L30" s="135">
        <v>43131966</v>
      </c>
      <c r="M30" s="136">
        <v>50.326473938434702</v>
      </c>
      <c r="O30" s="138">
        <f t="shared" si="0"/>
        <v>1.0857331540051205</v>
      </c>
    </row>
    <row r="31" spans="2:15" x14ac:dyDescent="0.25">
      <c r="B31" s="133">
        <f t="shared" si="1"/>
        <v>2016</v>
      </c>
      <c r="C31" s="134">
        <v>28853640</v>
      </c>
      <c r="D31" s="135">
        <v>93198.224793400004</v>
      </c>
      <c r="E31" s="134">
        <v>23814.946842077101</v>
      </c>
      <c r="F31" s="135">
        <v>1907045</v>
      </c>
      <c r="G31" s="136">
        <v>48.870490624710001</v>
      </c>
      <c r="I31" s="137">
        <v>692434617.45836794</v>
      </c>
      <c r="J31" s="135">
        <v>2222825.67603995</v>
      </c>
      <c r="K31" s="134">
        <v>23962.383518011</v>
      </c>
      <c r="L31" s="135">
        <v>43590368</v>
      </c>
      <c r="M31" s="136">
        <v>50.993505630416998</v>
      </c>
      <c r="O31" s="138">
        <f t="shared" si="0"/>
        <v>0.99384716149697383</v>
      </c>
    </row>
    <row r="32" spans="2:15" x14ac:dyDescent="0.25">
      <c r="B32" s="133">
        <f t="shared" si="1"/>
        <v>2017</v>
      </c>
      <c r="C32" s="134">
        <v>36900400.874397203</v>
      </c>
      <c r="D32" s="135">
        <v>93951</v>
      </c>
      <c r="E32" s="134">
        <v>30212.4764499966</v>
      </c>
      <c r="F32" s="135">
        <v>1928304</v>
      </c>
      <c r="G32" s="136">
        <v>48.722089463072201</v>
      </c>
      <c r="I32" s="137">
        <v>883476456.99991906</v>
      </c>
      <c r="J32" s="135">
        <v>2256265.1272281599</v>
      </c>
      <c r="K32" s="134">
        <v>30120.452885349201</v>
      </c>
      <c r="L32" s="135">
        <v>44044811</v>
      </c>
      <c r="M32" s="136">
        <v>51.226582110391199</v>
      </c>
      <c r="O32" s="138">
        <f t="shared" si="0"/>
        <v>1.0030551852921228</v>
      </c>
    </row>
    <row r="33" spans="2:17" x14ac:dyDescent="0.25">
      <c r="B33" s="133">
        <f t="shared" si="1"/>
        <v>2018</v>
      </c>
      <c r="C33" s="134">
        <v>44392237.859810002</v>
      </c>
      <c r="D33" s="135">
        <v>97796.058333333305</v>
      </c>
      <c r="E33" s="134">
        <v>34917.435179632201</v>
      </c>
      <c r="F33" s="135">
        <v>1949293</v>
      </c>
      <c r="G33" s="136">
        <v>50.1700146326557</v>
      </c>
      <c r="I33" s="137">
        <v>1110042414.12042</v>
      </c>
      <c r="J33" s="135">
        <v>2216924.6493446999</v>
      </c>
      <c r="K33" s="134">
        <v>38516.364565887503</v>
      </c>
      <c r="L33" s="135">
        <v>44494502</v>
      </c>
      <c r="M33" s="136">
        <v>49.8246873140574</v>
      </c>
      <c r="O33" s="138">
        <f t="shared" si="0"/>
        <v>0.90656103121833209</v>
      </c>
    </row>
    <row r="34" spans="2:17" x14ac:dyDescent="0.25">
      <c r="B34" s="133">
        <f t="shared" si="1"/>
        <v>2019</v>
      </c>
      <c r="C34" s="134">
        <v>69586755.049630001</v>
      </c>
      <c r="D34" s="135">
        <v>91128.358333333294</v>
      </c>
      <c r="E34" s="134">
        <v>58739.424361516401</v>
      </c>
      <c r="F34" s="135">
        <v>1969982</v>
      </c>
      <c r="G34" s="136">
        <v>46.258472581644597</v>
      </c>
      <c r="I34" s="137">
        <v>1609339709.36515</v>
      </c>
      <c r="J34" s="135">
        <v>2209384.9437089502</v>
      </c>
      <c r="K34" s="134">
        <v>56031.594951959603</v>
      </c>
      <c r="L34" s="135">
        <v>44938712</v>
      </c>
      <c r="M34" s="136">
        <v>49.164402925231798</v>
      </c>
      <c r="O34" s="138">
        <f t="shared" si="0"/>
        <v>1.0483268308153362</v>
      </c>
    </row>
    <row r="35" spans="2:17" x14ac:dyDescent="0.25">
      <c r="B35" s="139">
        <f t="shared" si="1"/>
        <v>2020</v>
      </c>
      <c r="C35" s="140">
        <v>87469416.965529993</v>
      </c>
      <c r="D35" s="141">
        <v>89442.426666666594</v>
      </c>
      <c r="E35" s="140">
        <v>75226.231447538506</v>
      </c>
      <c r="F35" s="141">
        <v>1990338</v>
      </c>
      <c r="G35" s="142">
        <v>44.9383103104431</v>
      </c>
      <c r="I35" s="143">
        <v>2155196413.8410201</v>
      </c>
      <c r="J35" s="141">
        <v>2185880.8299278999</v>
      </c>
      <c r="K35" s="140">
        <v>75843.265221233698</v>
      </c>
      <c r="L35" s="141">
        <v>45376763</v>
      </c>
      <c r="M35" s="142">
        <v>48.1718105350066</v>
      </c>
      <c r="O35" s="144">
        <f t="shared" si="0"/>
        <v>0.99186435642116255</v>
      </c>
    </row>
    <row r="36" spans="2:17" x14ac:dyDescent="0.25">
      <c r="Q36" s="115"/>
    </row>
    <row r="53" spans="2:12" x14ac:dyDescent="0.25">
      <c r="B53" s="23"/>
      <c r="C53" s="24"/>
      <c r="F53" s="23"/>
      <c r="H53" s="23"/>
      <c r="I53" s="24"/>
      <c r="L53" s="115"/>
    </row>
    <row r="54" spans="2:12" x14ac:dyDescent="0.25">
      <c r="B54" s="23"/>
      <c r="C54" s="24"/>
      <c r="F54" s="23"/>
      <c r="H54" s="23"/>
      <c r="I54" s="24"/>
      <c r="L54" s="115"/>
    </row>
    <row r="55" spans="2:12" x14ac:dyDescent="0.25">
      <c r="B55" s="23"/>
      <c r="C55" s="24"/>
      <c r="F55" s="23"/>
      <c r="H55" s="23"/>
      <c r="I55" s="24"/>
      <c r="L55" s="115"/>
    </row>
    <row r="56" spans="2:12" x14ac:dyDescent="0.25">
      <c r="B56" s="23"/>
      <c r="C56" s="24"/>
      <c r="F56" s="23"/>
      <c r="H56" s="23"/>
      <c r="I56" s="24"/>
      <c r="L56" s="115"/>
    </row>
    <row r="57" spans="2:12" x14ac:dyDescent="0.25">
      <c r="B57" s="23"/>
      <c r="C57" s="24"/>
      <c r="F57" s="23"/>
      <c r="H57" s="23"/>
      <c r="I57" s="24"/>
      <c r="L57" s="115"/>
    </row>
    <row r="58" spans="2:12" x14ac:dyDescent="0.25">
      <c r="B58" s="23"/>
      <c r="C58" s="24"/>
      <c r="F58" s="23"/>
      <c r="H58" s="23"/>
      <c r="I58" s="24"/>
      <c r="L58" s="115"/>
    </row>
    <row r="59" spans="2:12" x14ac:dyDescent="0.25">
      <c r="B59" s="23"/>
      <c r="C59" s="24"/>
      <c r="F59" s="23"/>
      <c r="H59" s="23"/>
      <c r="I59" s="24"/>
      <c r="L59" s="115"/>
    </row>
    <row r="60" spans="2:12" x14ac:dyDescent="0.25">
      <c r="B60" s="23"/>
      <c r="C60" s="24"/>
      <c r="F60" s="23"/>
      <c r="H60" s="23"/>
      <c r="I60" s="24"/>
      <c r="L60" s="115"/>
    </row>
  </sheetData>
  <mergeCells count="2">
    <mergeCell ref="B5:G5"/>
    <mergeCell ref="I5:M5"/>
  </mergeCells>
  <hyperlinks>
    <hyperlink ref="K3" r:id="rId1"/>
  </hyperlinks>
  <pageMargins left="0.7" right="0.7" top="0.75" bottom="0.75" header="0.51180555555555496" footer="0.51180555555555496"/>
  <pageSetup firstPageNumber="0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PALETA</vt:lpstr>
      <vt:lpstr>ÍNDICE</vt:lpstr>
      <vt:lpstr>GLOSARIO</vt:lpstr>
      <vt:lpstr>EJECUCIÓN NOMINAL</vt:lpstr>
      <vt:lpstr>EJECUCIÓN REAL</vt:lpstr>
      <vt:lpstr>EMPLEO PÚBLICO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Negro</cp:lastModifiedBy>
  <cp:revision>2</cp:revision>
  <cp:lastPrinted>2022-10-31T05:38:13Z</cp:lastPrinted>
  <dcterms:created xsi:type="dcterms:W3CDTF">2022-08-30T20:55:29Z</dcterms:created>
  <dcterms:modified xsi:type="dcterms:W3CDTF">2022-10-31T05:39:59Z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